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emHangExcel\"/>
    </mc:Choice>
  </mc:AlternateContent>
  <bookViews>
    <workbookView xWindow="120" yWindow="120" windowWidth="9195" windowHeight="1275" tabRatio="680" activeTab="2"/>
  </bookViews>
  <sheets>
    <sheet name="Đầu" sheetId="1" r:id="rId1"/>
    <sheet name="Dây" sheetId="4" r:id="rId2"/>
    <sheet name="SP từ 01-10-2016" sheetId="9" r:id="rId3"/>
    <sheet name="Sheet1" sheetId="10" r:id="rId4"/>
  </sheets>
  <calcPr calcId="152511"/>
</workbook>
</file>

<file path=xl/calcChain.xml><?xml version="1.0" encoding="utf-8"?>
<calcChain xmlns="http://schemas.openxmlformats.org/spreadsheetml/2006/main">
  <c r="H24" i="9" l="1"/>
  <c r="H25" i="9"/>
  <c r="H26" i="9"/>
  <c r="EL3" i="9" l="1"/>
  <c r="EJ3" i="9"/>
  <c r="EH3" i="9"/>
  <c r="EF3" i="9"/>
  <c r="ED3" i="9"/>
  <c r="EB3" i="9"/>
  <c r="DZ3" i="9"/>
  <c r="DX3" i="9"/>
  <c r="DV3" i="9"/>
  <c r="DT3" i="9"/>
  <c r="DR3" i="9"/>
  <c r="DP3" i="9"/>
  <c r="DN3" i="9"/>
  <c r="DL3" i="9"/>
  <c r="DJ3" i="9"/>
  <c r="DH3" i="9"/>
  <c r="DF3" i="9"/>
  <c r="DD3" i="9"/>
  <c r="DB3" i="9"/>
  <c r="CZ3" i="9"/>
  <c r="CX3" i="9"/>
  <c r="CV3" i="9"/>
  <c r="CT3" i="9"/>
  <c r="CR3" i="9"/>
  <c r="CP3" i="9"/>
  <c r="CN3" i="9"/>
  <c r="CL3" i="9"/>
  <c r="CJ3" i="9"/>
  <c r="CH3" i="9"/>
  <c r="CF3" i="9"/>
  <c r="CD3" i="9"/>
  <c r="CB3" i="9"/>
  <c r="BZ3" i="9"/>
  <c r="BX3" i="9"/>
  <c r="BV3" i="9"/>
  <c r="BT3" i="9"/>
  <c r="BA3" i="9"/>
  <c r="BB3" i="9"/>
  <c r="BU3" i="9"/>
  <c r="BW3" i="9"/>
  <c r="BY3" i="9"/>
  <c r="CA3" i="9"/>
  <c r="CC3" i="9"/>
  <c r="CE3" i="9"/>
  <c r="CG3" i="9"/>
  <c r="CI3" i="9"/>
  <c r="CK3" i="9"/>
  <c r="CM3" i="9"/>
  <c r="CO3" i="9"/>
  <c r="CQ3" i="9"/>
  <c r="CS3" i="9"/>
  <c r="CU3" i="9"/>
  <c r="CW3" i="9"/>
  <c r="CY3" i="9"/>
  <c r="DA3" i="9"/>
  <c r="DC3" i="9"/>
  <c r="DE3" i="9"/>
  <c r="DG3" i="9"/>
  <c r="DI3" i="9"/>
  <c r="DK3" i="9"/>
  <c r="DM3" i="9"/>
  <c r="DO3" i="9"/>
  <c r="DQ3" i="9"/>
  <c r="DS3" i="9"/>
  <c r="DU3" i="9"/>
  <c r="DW3" i="9"/>
  <c r="DY3" i="9"/>
  <c r="EA3" i="9"/>
  <c r="EC3" i="9"/>
  <c r="EE3" i="9"/>
  <c r="EG3" i="9"/>
  <c r="EI3" i="9"/>
  <c r="EK3" i="9"/>
  <c r="EM3" i="9"/>
  <c r="EN3" i="9"/>
  <c r="EO3" i="9"/>
  <c r="EP3" i="9"/>
  <c r="EQ3" i="9"/>
  <c r="ER3" i="9"/>
  <c r="ES3" i="9"/>
  <c r="ET3" i="9"/>
  <c r="EU3" i="9"/>
  <c r="EV3" i="9"/>
  <c r="EW3" i="9"/>
  <c r="EX3" i="9"/>
  <c r="EY3" i="9"/>
  <c r="EZ3" i="9"/>
  <c r="FA3" i="9"/>
  <c r="FB3" i="9"/>
  <c r="FC3" i="9"/>
  <c r="FD3" i="9"/>
  <c r="FE3" i="9"/>
  <c r="H199" i="9"/>
  <c r="H200" i="9"/>
  <c r="H201" i="9"/>
  <c r="A75" i="4" l="1"/>
  <c r="A76" i="4" s="1"/>
  <c r="A77" i="4" s="1"/>
  <c r="I75" i="4"/>
  <c r="H30" i="4"/>
  <c r="I30" i="4"/>
  <c r="H130" i="9"/>
  <c r="H131" i="9"/>
  <c r="A130" i="9"/>
  <c r="A131" i="9" s="1"/>
  <c r="A132" i="9" s="1"/>
  <c r="H133" i="9"/>
  <c r="H134" i="9"/>
  <c r="H135" i="9"/>
  <c r="H136" i="9"/>
  <c r="H137" i="9"/>
  <c r="H171" i="9"/>
  <c r="H172" i="9"/>
  <c r="H173" i="9"/>
  <c r="H165" i="9"/>
  <c r="H166" i="9"/>
  <c r="H167" i="9"/>
  <c r="H168" i="9"/>
  <c r="H169" i="9"/>
  <c r="H170" i="9"/>
  <c r="H14" i="9" l="1"/>
  <c r="H15" i="9"/>
  <c r="H27" i="9" l="1"/>
  <c r="H28" i="9"/>
  <c r="H101" i="9"/>
  <c r="H102" i="9"/>
  <c r="H106" i="9"/>
  <c r="I106" i="9" s="1"/>
  <c r="H23" i="9"/>
  <c r="I23" i="9" s="1"/>
  <c r="I24" i="9"/>
  <c r="H37" i="9"/>
  <c r="H38" i="9"/>
  <c r="H204" i="9"/>
  <c r="H205" i="9"/>
  <c r="H206" i="9"/>
  <c r="H13" i="9"/>
  <c r="H74" i="4" l="1"/>
  <c r="I74" i="4"/>
  <c r="G64" i="1" l="1"/>
  <c r="H64" i="1" s="1"/>
  <c r="G65" i="1"/>
  <c r="H65" i="1" s="1"/>
  <c r="A64" i="1"/>
  <c r="A65" i="1" s="1"/>
  <c r="G51" i="1"/>
  <c r="H51" i="1" s="1"/>
  <c r="G52" i="1"/>
  <c r="H52" i="1" s="1"/>
  <c r="G55" i="1"/>
  <c r="H55" i="1" s="1"/>
  <c r="G56" i="1"/>
  <c r="H56" i="1" s="1"/>
  <c r="H25" i="4"/>
  <c r="I25" i="4"/>
  <c r="H159" i="9"/>
  <c r="H160" i="9"/>
  <c r="H90" i="9" l="1"/>
  <c r="I90" i="9" s="1"/>
  <c r="H91" i="9"/>
  <c r="I91" i="9" s="1"/>
  <c r="H226" i="9" l="1"/>
  <c r="H36" i="9" l="1"/>
  <c r="H132" i="9" l="1"/>
  <c r="H104" i="9" l="1"/>
  <c r="I104" i="9" s="1"/>
  <c r="H105" i="9"/>
  <c r="H8" i="9"/>
  <c r="H9" i="9"/>
  <c r="H100" i="9"/>
  <c r="I100" i="9" s="1"/>
  <c r="H99" i="9"/>
  <c r="I99" i="9" s="1"/>
  <c r="H50" i="9" l="1"/>
  <c r="I50" i="9" s="1"/>
  <c r="H118" i="9"/>
  <c r="H119" i="9"/>
  <c r="H222" i="9" l="1"/>
  <c r="I222" i="9" s="1"/>
  <c r="H221" i="9"/>
  <c r="I221" i="9" s="1"/>
  <c r="H21" i="4"/>
  <c r="I21" i="4"/>
  <c r="H42" i="4"/>
  <c r="H43" i="4"/>
  <c r="I42" i="4"/>
  <c r="G45" i="1"/>
  <c r="H45" i="1" s="1"/>
  <c r="G46" i="1"/>
  <c r="G53" i="1"/>
  <c r="H53" i="1" s="1"/>
  <c r="G40" i="1"/>
  <c r="H40" i="1" s="1"/>
  <c r="G41" i="1"/>
  <c r="H41" i="1" s="1"/>
  <c r="G42" i="1"/>
  <c r="G43" i="1"/>
  <c r="G95" i="1"/>
  <c r="H95" i="1" s="1"/>
  <c r="G96" i="1"/>
  <c r="H96" i="1" s="1"/>
  <c r="H196" i="9"/>
  <c r="H197" i="9"/>
  <c r="H198" i="9"/>
  <c r="H11" i="9" l="1"/>
  <c r="H12" i="9"/>
  <c r="I12" i="9" s="1"/>
  <c r="I15" i="9"/>
  <c r="H210" i="9"/>
  <c r="I210" i="9" s="1"/>
  <c r="H59" i="9"/>
  <c r="I59" i="9" s="1"/>
  <c r="H58" i="9"/>
  <c r="I58" i="9" s="1"/>
  <c r="H83" i="9"/>
  <c r="H84" i="9"/>
  <c r="H85" i="9"/>
  <c r="H86" i="9"/>
  <c r="I201" i="9"/>
  <c r="I38" i="9" l="1"/>
  <c r="H108" i="9"/>
  <c r="I108" i="9" s="1"/>
  <c r="H109" i="9"/>
  <c r="I109" i="9" s="1"/>
  <c r="H110" i="9"/>
  <c r="I110" i="9" s="1"/>
  <c r="H111" i="9"/>
  <c r="H178" i="9"/>
  <c r="I178" i="9" s="1"/>
  <c r="H179" i="9"/>
  <c r="I179" i="9" s="1"/>
  <c r="H180" i="9"/>
  <c r="G4" i="1"/>
  <c r="G5" i="1"/>
  <c r="G6" i="1"/>
  <c r="G12" i="1"/>
  <c r="G13" i="1"/>
  <c r="G14" i="1"/>
  <c r="H6" i="9" l="1"/>
  <c r="H7" i="9"/>
  <c r="H10" i="9"/>
  <c r="H16" i="9"/>
  <c r="H17" i="9"/>
  <c r="H18" i="9"/>
  <c r="H19" i="9"/>
  <c r="H20" i="9"/>
  <c r="H21" i="9"/>
  <c r="H22" i="9"/>
  <c r="H29" i="9"/>
  <c r="H30" i="9"/>
  <c r="H31" i="9"/>
  <c r="H32" i="9"/>
  <c r="H33" i="9"/>
  <c r="H34" i="9"/>
  <c r="H35" i="9"/>
  <c r="H39" i="9"/>
  <c r="H40" i="9"/>
  <c r="H41" i="9"/>
  <c r="H42" i="9"/>
  <c r="H43" i="9"/>
  <c r="H44" i="9"/>
  <c r="H45" i="9"/>
  <c r="H46" i="9"/>
  <c r="H47" i="9"/>
  <c r="H48" i="9"/>
  <c r="H49" i="9"/>
  <c r="H51" i="9"/>
  <c r="H52" i="9"/>
  <c r="H53" i="9"/>
  <c r="H54" i="9"/>
  <c r="H55" i="9"/>
  <c r="H56" i="9"/>
  <c r="H57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7" i="9"/>
  <c r="H88" i="9"/>
  <c r="H89" i="9"/>
  <c r="H92" i="9"/>
  <c r="H93" i="9"/>
  <c r="H94" i="9"/>
  <c r="H95" i="9"/>
  <c r="H96" i="9"/>
  <c r="H97" i="9"/>
  <c r="H98" i="9"/>
  <c r="H103" i="9"/>
  <c r="H107" i="9"/>
  <c r="H112" i="9"/>
  <c r="H113" i="9"/>
  <c r="H114" i="9"/>
  <c r="H115" i="9"/>
  <c r="H116" i="9"/>
  <c r="H120" i="9"/>
  <c r="H121" i="9"/>
  <c r="H122" i="9"/>
  <c r="H123" i="9"/>
  <c r="H124" i="9"/>
  <c r="H125" i="9"/>
  <c r="H126" i="9"/>
  <c r="H127" i="9"/>
  <c r="H128" i="9"/>
  <c r="H129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61" i="9"/>
  <c r="H162" i="9"/>
  <c r="H163" i="9"/>
  <c r="H164" i="9"/>
  <c r="H174" i="9"/>
  <c r="H175" i="9"/>
  <c r="H176" i="9"/>
  <c r="H177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202" i="9"/>
  <c r="H203" i="9"/>
  <c r="H207" i="9"/>
  <c r="H208" i="9"/>
  <c r="H209" i="9"/>
  <c r="H211" i="9"/>
  <c r="H212" i="9"/>
  <c r="H213" i="9"/>
  <c r="H214" i="9"/>
  <c r="H215" i="9"/>
  <c r="H216" i="9"/>
  <c r="H217" i="9"/>
  <c r="H218" i="9"/>
  <c r="H219" i="9"/>
  <c r="H220" i="9"/>
  <c r="H223" i="9"/>
  <c r="H224" i="9"/>
  <c r="H225" i="9"/>
  <c r="H227" i="9"/>
  <c r="H228" i="9"/>
  <c r="H229" i="9"/>
  <c r="H230" i="9"/>
  <c r="H231" i="9"/>
  <c r="H5" i="9"/>
  <c r="I5" i="9" l="1"/>
  <c r="I6" i="9" l="1"/>
  <c r="I7" i="9"/>
  <c r="I9" i="9"/>
  <c r="I10" i="9"/>
  <c r="I16" i="9"/>
  <c r="I17" i="9"/>
  <c r="I18" i="9"/>
  <c r="I19" i="9"/>
  <c r="I20" i="9"/>
  <c r="I21" i="9"/>
  <c r="I22" i="9"/>
  <c r="I25" i="9"/>
  <c r="I26" i="9"/>
  <c r="I28" i="9"/>
  <c r="I29" i="9"/>
  <c r="I30" i="9"/>
  <c r="I31" i="9"/>
  <c r="I32" i="9"/>
  <c r="I33" i="9"/>
  <c r="I34" i="9"/>
  <c r="I35" i="9"/>
  <c r="I39" i="9"/>
  <c r="I40" i="9"/>
  <c r="I41" i="9"/>
  <c r="I42" i="9"/>
  <c r="I43" i="9"/>
  <c r="I44" i="9"/>
  <c r="I45" i="9"/>
  <c r="I46" i="9"/>
  <c r="I47" i="9"/>
  <c r="I48" i="9"/>
  <c r="I49" i="9"/>
  <c r="I51" i="9"/>
  <c r="I52" i="9"/>
  <c r="I53" i="9"/>
  <c r="I54" i="9"/>
  <c r="I55" i="9"/>
  <c r="I56" i="9"/>
  <c r="I57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6" i="9"/>
  <c r="I87" i="9"/>
  <c r="I88" i="9"/>
  <c r="I89" i="9"/>
  <c r="I92" i="9"/>
  <c r="I93" i="9"/>
  <c r="I94" i="9"/>
  <c r="I95" i="9"/>
  <c r="I96" i="9"/>
  <c r="I97" i="9"/>
  <c r="I98" i="9"/>
  <c r="I102" i="9"/>
  <c r="I103" i="9"/>
  <c r="I105" i="9"/>
  <c r="I107" i="9"/>
  <c r="I111" i="9"/>
  <c r="I112" i="9"/>
  <c r="I113" i="9"/>
  <c r="I114" i="9"/>
  <c r="I115" i="9"/>
  <c r="I116" i="9"/>
  <c r="I119" i="9"/>
  <c r="I120" i="9"/>
  <c r="I121" i="9"/>
  <c r="I122" i="9"/>
  <c r="I123" i="9"/>
  <c r="I124" i="9"/>
  <c r="I125" i="9"/>
  <c r="I126" i="9"/>
  <c r="I127" i="9"/>
  <c r="I128" i="9"/>
  <c r="I129" i="9"/>
  <c r="I131" i="9"/>
  <c r="I132" i="9"/>
  <c r="I134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61" i="9"/>
  <c r="I162" i="9"/>
  <c r="I163" i="9"/>
  <c r="I164" i="9"/>
  <c r="I169" i="9"/>
  <c r="I170" i="9"/>
  <c r="I173" i="9"/>
  <c r="I174" i="9"/>
  <c r="I175" i="9"/>
  <c r="I176" i="9"/>
  <c r="I177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7" i="9"/>
  <c r="I198" i="9"/>
  <c r="I200" i="9"/>
  <c r="I202" i="9"/>
  <c r="I203" i="9"/>
  <c r="I205" i="9"/>
  <c r="I206" i="9"/>
  <c r="I207" i="9"/>
  <c r="I208" i="9"/>
  <c r="I209" i="9"/>
  <c r="I211" i="9"/>
  <c r="I212" i="9"/>
  <c r="I213" i="9"/>
  <c r="I214" i="9"/>
  <c r="I215" i="9"/>
  <c r="I216" i="9"/>
  <c r="I217" i="9"/>
  <c r="I218" i="9"/>
  <c r="I219" i="9"/>
  <c r="I220" i="9"/>
  <c r="I223" i="9"/>
  <c r="I224" i="9"/>
  <c r="I225" i="9"/>
  <c r="I226" i="9"/>
  <c r="I227" i="9"/>
  <c r="I228" i="9"/>
  <c r="I229" i="9"/>
  <c r="I230" i="9"/>
  <c r="I231" i="9"/>
  <c r="H101" i="4"/>
  <c r="I101" i="4"/>
  <c r="H100" i="4"/>
  <c r="I100" i="4"/>
  <c r="H47" i="4" l="1"/>
  <c r="H48" i="4"/>
  <c r="H49" i="4"/>
  <c r="H50" i="4"/>
  <c r="H51" i="4"/>
  <c r="H52" i="4"/>
  <c r="H53" i="4"/>
  <c r="H54" i="4"/>
  <c r="H55" i="4"/>
  <c r="H56" i="4"/>
  <c r="I52" i="4"/>
  <c r="I51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2" i="4"/>
  <c r="I23" i="4"/>
  <c r="I24" i="4"/>
  <c r="I26" i="4"/>
  <c r="I27" i="4"/>
  <c r="I28" i="4"/>
  <c r="I29" i="4"/>
  <c r="I31" i="4"/>
  <c r="I32" i="4"/>
  <c r="I33" i="4"/>
  <c r="I34" i="4"/>
  <c r="I35" i="4"/>
  <c r="I36" i="4"/>
  <c r="I37" i="4"/>
  <c r="I38" i="4"/>
  <c r="I39" i="4"/>
  <c r="I40" i="4"/>
  <c r="I41" i="4"/>
  <c r="I43" i="4"/>
  <c r="I44" i="4"/>
  <c r="I45" i="4"/>
  <c r="I46" i="4"/>
  <c r="I47" i="4"/>
  <c r="I48" i="4"/>
  <c r="I49" i="4"/>
  <c r="I50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G98" i="1"/>
  <c r="H98" i="1" s="1"/>
  <c r="G99" i="1"/>
  <c r="H99" i="1" s="1"/>
  <c r="G94" i="1"/>
  <c r="H94" i="1" s="1"/>
  <c r="G79" i="1"/>
  <c r="H79" i="1" s="1"/>
  <c r="G80" i="1"/>
  <c r="H80" i="1" s="1"/>
  <c r="G35" i="1"/>
  <c r="H35" i="1" s="1"/>
  <c r="G36" i="1"/>
  <c r="H36" i="1" s="1"/>
  <c r="G29" i="1"/>
  <c r="H29" i="1" s="1"/>
  <c r="H45" i="4" l="1"/>
  <c r="H38" i="4"/>
  <c r="H39" i="4"/>
  <c r="H32" i="4"/>
  <c r="H31" i="4"/>
  <c r="H69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2" i="4"/>
  <c r="H23" i="4"/>
  <c r="H24" i="4"/>
  <c r="H26" i="4"/>
  <c r="H27" i="4"/>
  <c r="H28" i="4"/>
  <c r="H29" i="4"/>
  <c r="H33" i="4"/>
  <c r="H34" i="4"/>
  <c r="H35" i="4"/>
  <c r="H36" i="4"/>
  <c r="H37" i="4"/>
  <c r="H40" i="4"/>
  <c r="H41" i="4"/>
  <c r="H44" i="4"/>
  <c r="H46" i="4"/>
  <c r="H57" i="4"/>
  <c r="H58" i="4"/>
  <c r="H59" i="4"/>
  <c r="H60" i="4"/>
  <c r="H61" i="4"/>
  <c r="H62" i="4"/>
  <c r="H63" i="4"/>
  <c r="H64" i="4"/>
  <c r="H65" i="4"/>
  <c r="H66" i="4"/>
  <c r="H67" i="4"/>
  <c r="H68" i="4"/>
  <c r="H70" i="4"/>
  <c r="H71" i="4"/>
  <c r="H72" i="4"/>
  <c r="H73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I4" i="4"/>
  <c r="I1" i="4" s="1"/>
  <c r="I3" i="4"/>
  <c r="G39" i="1" l="1"/>
  <c r="H39" i="1" s="1"/>
  <c r="H42" i="1"/>
  <c r="H43" i="1"/>
  <c r="G44" i="1"/>
  <c r="H44" i="1" s="1"/>
  <c r="H46" i="1"/>
  <c r="G47" i="1"/>
  <c r="H47" i="1" s="1"/>
  <c r="G48" i="1"/>
  <c r="H48" i="1" s="1"/>
  <c r="G49" i="1"/>
  <c r="H49" i="1" s="1"/>
  <c r="G50" i="1"/>
  <c r="H50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7" i="1"/>
  <c r="H97" i="1" s="1"/>
  <c r="G100" i="1"/>
  <c r="H100" i="1" s="1"/>
  <c r="G101" i="1"/>
  <c r="H101" i="1" s="1"/>
  <c r="G102" i="1"/>
  <c r="H102" i="1" s="1"/>
  <c r="G103" i="1"/>
  <c r="H103" i="1" s="1"/>
  <c r="G3" i="1"/>
  <c r="H3" i="1" s="1"/>
  <c r="H5" i="1"/>
  <c r="H6" i="1"/>
  <c r="G7" i="1"/>
  <c r="H7" i="1" s="1"/>
  <c r="G8" i="1"/>
  <c r="H8" i="1" s="1"/>
  <c r="G9" i="1"/>
  <c r="H9" i="1" s="1"/>
  <c r="G10" i="1"/>
  <c r="H10" i="1" s="1"/>
  <c r="G11" i="1"/>
  <c r="H11" i="1" s="1"/>
  <c r="H14" i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30" i="1"/>
  <c r="H30" i="1" s="1"/>
  <c r="G31" i="1"/>
  <c r="H31" i="1" s="1"/>
  <c r="G32" i="1"/>
  <c r="H32" i="1" s="1"/>
  <c r="G33" i="1"/>
  <c r="H33" i="1" s="1"/>
  <c r="G34" i="1"/>
  <c r="H34" i="1" s="1"/>
  <c r="G37" i="1"/>
  <c r="H37" i="1" s="1"/>
  <c r="G38" i="1"/>
  <c r="H38" i="1" s="1"/>
  <c r="AH1" i="4" l="1"/>
  <c r="AI1" i="4"/>
  <c r="AJ1" i="4"/>
  <c r="AK1" i="4"/>
  <c r="AL1" i="4"/>
  <c r="AM1" i="4"/>
  <c r="J4" i="9" l="1"/>
  <c r="A5" i="9" l="1"/>
  <c r="A6" i="9" l="1"/>
  <c r="A7" i="9" s="1"/>
  <c r="A8" i="9" l="1"/>
  <c r="A9" i="9" s="1"/>
  <c r="A10" i="9" s="1"/>
  <c r="A11" i="9" s="1"/>
  <c r="A12" i="9" s="1"/>
  <c r="L4" i="9"/>
  <c r="N4" i="9" s="1"/>
  <c r="P4" i="9" s="1"/>
  <c r="R4" i="9" s="1"/>
  <c r="T4" i="9" s="1"/>
  <c r="V4" i="9" s="1"/>
  <c r="X4" i="9" s="1"/>
  <c r="Z4" i="9" s="1"/>
  <c r="AB4" i="9" s="1"/>
  <c r="AD4" i="9" s="1"/>
  <c r="AF4" i="9" s="1"/>
  <c r="AH4" i="9" s="1"/>
  <c r="AJ4" i="9" s="1"/>
  <c r="AL4" i="9" s="1"/>
  <c r="AN4" i="9" s="1"/>
  <c r="AP4" i="9" s="1"/>
  <c r="AR4" i="9" s="1"/>
  <c r="AT4" i="9" s="1"/>
  <c r="AV4" i="9" s="1"/>
  <c r="AX4" i="9" s="1"/>
  <c r="A13" i="9" l="1"/>
  <c r="A14" i="9" l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l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l="1"/>
  <c r="A56" i="9" s="1"/>
  <c r="A57" i="9" s="1"/>
  <c r="A58" i="9" s="1"/>
  <c r="A59" i="9" s="1"/>
  <c r="A60" i="9" s="1"/>
  <c r="A4" i="4"/>
  <c r="A5" i="4" s="1"/>
  <c r="A6" i="4" s="1"/>
  <c r="A7" i="4" s="1"/>
  <c r="A8" i="4" s="1"/>
  <c r="A9" i="4" s="1"/>
  <c r="A10" i="4" s="1"/>
  <c r="A11" i="4" s="1"/>
  <c r="A61" i="9" l="1"/>
  <c r="A62" i="9" s="1"/>
  <c r="A63" i="9" s="1"/>
  <c r="A12" i="4"/>
  <c r="A13" i="4" s="1"/>
  <c r="A14" i="4" s="1"/>
  <c r="A15" i="4" s="1"/>
  <c r="A16" i="4" s="1"/>
  <c r="A17" i="4" s="1"/>
  <c r="A18" i="4" s="1"/>
  <c r="A19" i="4" s="1"/>
  <c r="A20" i="4" s="1"/>
  <c r="A3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64" i="9" l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21" i="4"/>
  <c r="A22" i="4" s="1"/>
  <c r="A23" i="4" s="1"/>
  <c r="A24" i="4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5" i="4" l="1"/>
  <c r="A26" i="4" s="1"/>
  <c r="A27" i="4" s="1"/>
  <c r="A28" i="4" s="1"/>
  <c r="A29" i="4" s="1"/>
  <c r="A85" i="9"/>
  <c r="A86" i="9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30" i="4" l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99" i="9"/>
  <c r="A100" i="9" l="1"/>
  <c r="A45" i="1"/>
  <c r="A46" i="1" s="1"/>
  <c r="A47" i="1" s="1"/>
  <c r="A48" i="1" s="1"/>
  <c r="A49" i="1" s="1"/>
  <c r="A50" i="1" s="1"/>
  <c r="A69" i="4"/>
  <c r="A70" i="4" s="1"/>
  <c r="A71" i="4" s="1"/>
  <c r="A72" i="4" s="1"/>
  <c r="A73" i="4" s="1"/>
  <c r="A74" i="4" l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2" i="9"/>
  <c r="A103" i="9" s="1"/>
  <c r="A101" i="9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104" i="9"/>
  <c r="A105" i="9" s="1"/>
  <c r="A106" i="9" l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3" i="9" s="1"/>
  <c r="A134" i="9" s="1"/>
  <c r="A81" i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FF3" i="9"/>
  <c r="FS3" i="9"/>
  <c r="FP3" i="9"/>
  <c r="FO3" i="9"/>
  <c r="FQ3" i="9"/>
  <c r="FN3" i="9"/>
  <c r="FI3" i="9"/>
  <c r="FL3" i="9"/>
  <c r="FJ3" i="9"/>
  <c r="FG3" i="9"/>
  <c r="FH3" i="9"/>
  <c r="FT3" i="9"/>
  <c r="FR3" i="9"/>
  <c r="FK3" i="9"/>
  <c r="FM3" i="9"/>
  <c r="A135" i="9" l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94" i="1"/>
  <c r="A95" i="1" s="1"/>
  <c r="A96" i="1" s="1"/>
  <c r="A167" i="9" l="1"/>
  <c r="A168" i="9" s="1"/>
  <c r="A169" i="9" s="1"/>
  <c r="A170" i="9" s="1"/>
  <c r="A171" i="9" s="1"/>
  <c r="A97" i="1"/>
  <c r="A172" i="9" l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98" i="1"/>
  <c r="A99" i="1" s="1"/>
  <c r="A100" i="1" s="1"/>
  <c r="A101" i="1" s="1"/>
  <c r="A102" i="1" s="1"/>
  <c r="A103" i="1" s="1"/>
  <c r="H117" i="9"/>
  <c r="I117" i="9" s="1"/>
  <c r="J3" i="9"/>
  <c r="Z3" i="9"/>
  <c r="AP3" i="9"/>
  <c r="T3" i="9"/>
  <c r="BA232" i="9"/>
  <c r="BI3" i="9"/>
  <c r="BI232" i="9"/>
  <c r="BJ3" i="9"/>
  <c r="AY232" i="9"/>
  <c r="AZ3" i="9"/>
  <c r="AY3" i="9"/>
  <c r="BG3" i="9"/>
  <c r="BH3" i="9"/>
  <c r="BG232" i="9"/>
  <c r="BK3" i="9"/>
  <c r="BL3" i="9"/>
  <c r="BS3" i="9"/>
  <c r="AN3" i="9"/>
  <c r="BF3" i="9"/>
  <c r="BE3" i="9"/>
  <c r="BE232" i="9"/>
  <c r="AF3" i="9"/>
  <c r="AR3" i="9"/>
  <c r="P3" i="9"/>
  <c r="AB3" i="9"/>
  <c r="R3" i="9"/>
  <c r="AD3" i="9"/>
  <c r="BR3" i="9"/>
  <c r="BQ3" i="9"/>
  <c r="N3" i="9"/>
  <c r="AT3" i="9"/>
  <c r="K3" i="9"/>
  <c r="BC232" i="9"/>
  <c r="BD3" i="9"/>
  <c r="BC3" i="9"/>
  <c r="BO3" i="9"/>
  <c r="BP3" i="9"/>
  <c r="BM3" i="9"/>
  <c r="BN3" i="9"/>
  <c r="AH3" i="9"/>
  <c r="AX3" i="9"/>
  <c r="X3" i="9"/>
  <c r="AV3" i="9"/>
  <c r="AL3" i="9"/>
  <c r="V3" i="9"/>
  <c r="L3" i="9"/>
  <c r="AJ3" i="9"/>
  <c r="H158" i="9"/>
  <c r="I158" i="9" s="1"/>
  <c r="G54" i="1"/>
  <c r="H54" i="1" s="1"/>
  <c r="H1" i="1" s="1"/>
  <c r="I2" i="9" l="1"/>
  <c r="B1" i="9" s="1"/>
</calcChain>
</file>

<file path=xl/comments1.xml><?xml version="1.0" encoding="utf-8"?>
<comments xmlns="http://schemas.openxmlformats.org/spreadsheetml/2006/main">
  <authors>
    <author>MyPC</author>
  </authors>
  <commentList>
    <comment ref="AD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Trả Hàng 65 (ân)</t>
        </r>
      </text>
    </comment>
    <comment ref="AT191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Ân Trả</t>
        </r>
      </text>
    </comment>
  </commentList>
</comments>
</file>

<file path=xl/sharedStrings.xml><?xml version="1.0" encoding="utf-8"?>
<sst xmlns="http://schemas.openxmlformats.org/spreadsheetml/2006/main" count="851" uniqueCount="350">
  <si>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</si>
  <si>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</si>
  <si>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</si>
  <si>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</si>
  <si>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</si>
  <si>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</si>
  <si>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</si>
  <si>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</si>
  <si>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</si>
  <si>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Nhẹ</t>
  </si>
  <si>
    <t>Đai Trắng</t>
  </si>
  <si>
    <t>Đai Chì</t>
  </si>
  <si>
    <t>Lót Da</t>
  </si>
  <si>
    <t>2 Lớp Rẻ</t>
  </si>
  <si>
    <t>Da Bò I</t>
  </si>
  <si>
    <t>Kéo Cong</t>
  </si>
  <si>
    <t>Cá Sấu Tim</t>
  </si>
  <si>
    <t>May Rẻ</t>
  </si>
  <si>
    <t>2F</t>
  </si>
  <si>
    <t>Kéo Tôn</t>
  </si>
  <si>
    <t>$$</t>
  </si>
  <si>
    <t>Tăng Bóng</t>
  </si>
  <si>
    <t>Tăng Thường</t>
  </si>
  <si>
    <t>Kéo Thường</t>
  </si>
  <si>
    <t>Zic Zac</t>
  </si>
  <si>
    <t>Zic Zac Kim Nhẹ</t>
  </si>
  <si>
    <t>Còn</t>
  </si>
  <si>
    <t>Tổng</t>
  </si>
  <si>
    <t>Da Cắt (54) Kim laze (10.5)</t>
  </si>
  <si>
    <t>Lật Nhẹ</t>
  </si>
  <si>
    <t>1 Bên May</t>
  </si>
  <si>
    <t>1 Bên Tăng May</t>
  </si>
  <si>
    <t>Cao Su 1m4</t>
  </si>
  <si>
    <t>May Rẻ Kim + Lật Nhẹ</t>
  </si>
  <si>
    <t>Tim Bóng Kim Nhẹ</t>
  </si>
  <si>
    <t>Da Miu I</t>
  </si>
  <si>
    <t>Cháy Nhung In</t>
  </si>
  <si>
    <t>Cá Sấu Tim Kim Nhẹ</t>
  </si>
  <si>
    <t>Lật Dài TQ</t>
  </si>
  <si>
    <t>Kim Laze TQ</t>
  </si>
  <si>
    <t>Kéo Cong 2T</t>
  </si>
  <si>
    <t>Lật Laze - Trắng VN</t>
  </si>
  <si>
    <t>H VN</t>
  </si>
  <si>
    <t>Đai Laze 2k</t>
  </si>
  <si>
    <t>Đai Laze 1k</t>
  </si>
  <si>
    <t>Cát Xi</t>
  </si>
  <si>
    <t>Tim Thường</t>
  </si>
  <si>
    <t>Cát 2 Lớp</t>
  </si>
  <si>
    <t>Đĩa 3L</t>
  </si>
  <si>
    <t>Heo Rẻ</t>
  </si>
  <si>
    <t>GD Nhung</t>
  </si>
  <si>
    <t>GD Nhung May</t>
  </si>
  <si>
    <t>GDTM Tăng</t>
  </si>
  <si>
    <t>GDTM Tăng 1m4</t>
  </si>
  <si>
    <t>GDTM 1m4</t>
  </si>
  <si>
    <t xml:space="preserve">GDTM </t>
  </si>
  <si>
    <t>Tim Caro</t>
  </si>
  <si>
    <t>1 Bên</t>
  </si>
  <si>
    <t>3 Tăng Xi</t>
  </si>
  <si>
    <t>Tim Bóng</t>
  </si>
  <si>
    <t>May Rẻ 2 Đuôi</t>
  </si>
  <si>
    <t>Tỳ Laze Chữ</t>
  </si>
  <si>
    <t>Kéo Kiếng 2T</t>
  </si>
  <si>
    <t>Cát Nhung</t>
  </si>
  <si>
    <t>Màu Bóng TQ</t>
  </si>
  <si>
    <t>1F5</t>
  </si>
  <si>
    <t>Cao Su</t>
  </si>
  <si>
    <t>Da Cháy</t>
  </si>
  <si>
    <t>GD Nhung In</t>
  </si>
  <si>
    <t>Da Cháy KBLZ VN (12)</t>
  </si>
  <si>
    <t>Da Khâu Kim Bộ Laze Xoay</t>
  </si>
  <si>
    <t>GD Nhung 1m4</t>
  </si>
  <si>
    <t>Tăng Laze Chữ</t>
  </si>
  <si>
    <t>Bẻ Laze</t>
  </si>
  <si>
    <t>Cháy May 3 Chỉ Kim Nhẹ</t>
  </si>
  <si>
    <t>Cá Sấu Nhung Kim Laze</t>
  </si>
  <si>
    <t>2 Lớp Rẻ Kim Nhẹ</t>
  </si>
  <si>
    <t>Màu VN</t>
  </si>
  <si>
    <t>1 Bên May 3 Chỉ</t>
  </si>
  <si>
    <t>Màu VN Kim</t>
  </si>
  <si>
    <t>Xi Loang Trơn</t>
  </si>
  <si>
    <t>GD Nhung Kéo Laze VN</t>
  </si>
  <si>
    <t>Kéo Laze VN</t>
  </si>
  <si>
    <t>Tim Thường Kéo Laze VN</t>
  </si>
  <si>
    <t>GD Nhung Kim Bộ Xoay VN</t>
  </si>
  <si>
    <t>A TQ + Inox</t>
  </si>
  <si>
    <t>Kim Bộ Inox Đẹp (27)</t>
  </si>
  <si>
    <t>Kim Bộ Đồng Xịn</t>
  </si>
  <si>
    <t>Kim Bộ Laze + Chì TQ</t>
  </si>
  <si>
    <t xml:space="preserve">Pup </t>
  </si>
  <si>
    <t>Tăng Không Hiệu</t>
  </si>
  <si>
    <t>Luồn TQ</t>
  </si>
  <si>
    <t>Tim Thường Kéo Trắng C.Vàng</t>
  </si>
  <si>
    <t>GD Nhung Tăng</t>
  </si>
  <si>
    <t>Cháy Nhung In Kim Nhẹ</t>
  </si>
  <si>
    <t>Kim Bộ Chì 8</t>
  </si>
  <si>
    <t>Kim Bộ Đồng 8</t>
  </si>
  <si>
    <t>Da Khâu Kim Bộ Laze VN (8)</t>
  </si>
  <si>
    <t>Cháy Trơn Kim Nhẹ</t>
  </si>
  <si>
    <t>Cháy May 2 + 3 Chỉ Kim Nhẹ</t>
  </si>
  <si>
    <t>Da Cây</t>
  </si>
  <si>
    <t>Tăng Chì</t>
  </si>
  <si>
    <t>Kéo Thường Rẻ</t>
  </si>
  <si>
    <t>GD Nhung Kim Trắng</t>
  </si>
  <si>
    <t>Da  Bò Tăng</t>
  </si>
  <si>
    <t>Tăng 2 Tầng C.vàng</t>
  </si>
  <si>
    <t>GD Nhung Kim Bộ Xoay T+Đ VN</t>
  </si>
  <si>
    <t>Lật  Dài VN</t>
  </si>
  <si>
    <t>Kim Trắng-Đồng-Chì</t>
  </si>
  <si>
    <t>Da Bò Tăng Không Hiệu-Chì Xịn</t>
  </si>
  <si>
    <t>Pup Nam Rồng TQ</t>
  </si>
  <si>
    <t>Cháy Nhung Trơn</t>
  </si>
  <si>
    <t>Cát + Bóng Dẻo Kim Nhẹ</t>
  </si>
  <si>
    <t>GD Nhung Kéo Cong (20)</t>
  </si>
  <si>
    <t>Cao Su Kéo Cong- Kéo Mài</t>
  </si>
  <si>
    <t>Cao Su Kéo Cong-Kéo Mài 1m4</t>
  </si>
  <si>
    <t>Da Cắt (60)- Cá Sấu KB Laze</t>
  </si>
  <si>
    <t>Tăng Kiếng Cong</t>
  </si>
  <si>
    <t>3F2</t>
  </si>
  <si>
    <t>3 Tăng Tim</t>
  </si>
  <si>
    <t>Kéo Mài CD</t>
  </si>
  <si>
    <t>Kéo Kiếng Mới (20)</t>
  </si>
  <si>
    <t>GD Nhung Kéo Mài CD</t>
  </si>
  <si>
    <t>Xi Nhung</t>
  </si>
  <si>
    <t>3 Tăng Xi + Nhung</t>
  </si>
  <si>
    <t>Da Bò I Kim TQ</t>
  </si>
  <si>
    <t>Da Cháy Cá Sấu KB Laze</t>
  </si>
  <si>
    <t>GD Nhung KB Az</t>
  </si>
  <si>
    <t>Da Láng Xịn (67) KB Laze (8)</t>
  </si>
  <si>
    <t>Da Bò I Kim Laze (8)</t>
  </si>
  <si>
    <t>Kim Bộ 2T TQ</t>
  </si>
  <si>
    <t>Cháy Nhung In May 2+3 Chỉ</t>
  </si>
  <si>
    <t>Kéo Đen - Trắng (Xám Chì)</t>
  </si>
  <si>
    <t>Cháy Nhung  May 1 Chỉ Kim Nhẹ</t>
  </si>
  <si>
    <t>1 Bên May KB Laze (8)</t>
  </si>
  <si>
    <t>zzBóp Xi Cóc</t>
  </si>
  <si>
    <t>zzBóp Đứng</t>
  </si>
  <si>
    <t>zzBóp Da 1</t>
  </si>
  <si>
    <t>zzBóp Xi Trơn + nút + may</t>
  </si>
  <si>
    <t>zzBóp Xi Sáp</t>
  </si>
  <si>
    <t>zzBóp Da Cây</t>
  </si>
  <si>
    <t>zzBóp Da Mềm</t>
  </si>
  <si>
    <t>zzBóp Da 2</t>
  </si>
  <si>
    <t>zzBóp Xi Rẻ</t>
  </si>
  <si>
    <t>Pup 3F5</t>
  </si>
  <si>
    <t>Pup 2F5 (Pup 4 Kiểu Mới)</t>
  </si>
  <si>
    <t>KB Laze + KB Trắng 4F</t>
  </si>
  <si>
    <t>Kim Nhẹ 2F5</t>
  </si>
  <si>
    <t>Kim Nhẹ 3F</t>
  </si>
  <si>
    <t>Lật Ngắn VN 4F</t>
  </si>
  <si>
    <t>Lật Dài  VN</t>
  </si>
  <si>
    <t>KB Laze + KB Trắng 3F5</t>
  </si>
  <si>
    <t>Pup + Màu Pup 2F5 (Giả Xoàn)</t>
  </si>
  <si>
    <t>Pup TQ Chữ (@-M-Z-X)</t>
  </si>
  <si>
    <t xml:space="preserve">Kéo Xám Chì (15) </t>
  </si>
  <si>
    <t>Kim Xoàn 2F (Màu + Bóng)</t>
  </si>
  <si>
    <t>Kéo Rẻ (12)</t>
  </si>
  <si>
    <t>Tổ Ong Kim Nhẹ</t>
  </si>
  <si>
    <t>Tăng Chì (19.5)</t>
  </si>
  <si>
    <t>Kéo Kiếng GD (20)</t>
  </si>
  <si>
    <t>Tăng Kiếng Xịn</t>
  </si>
  <si>
    <t>Da Bò Tăng 3D + Tăng Kiếng Xịn</t>
  </si>
  <si>
    <t>Pup A 3F (5)</t>
  </si>
  <si>
    <t>Xi Nhung Kim Nhẹ</t>
  </si>
  <si>
    <t>Kéo Trắng + Xám Chì (15) 1m4</t>
  </si>
  <si>
    <t>Tim Thái</t>
  </si>
  <si>
    <t>Da Bò I Kim Bộ Đồng Xịn</t>
  </si>
  <si>
    <t>Kim Kẹp</t>
  </si>
  <si>
    <t>Pup Rồng Ngựa</t>
  </si>
  <si>
    <t xml:space="preserve">Tim Đĩa + Gusi Mới </t>
  </si>
  <si>
    <t>Cháy Nhung May 1+2+3 Chỉ</t>
  </si>
  <si>
    <t xml:space="preserve">Kim Kẹp </t>
  </si>
  <si>
    <t>Kéo Cong 3F5</t>
  </si>
  <si>
    <t>Kéo Cong 3F</t>
  </si>
  <si>
    <t>GD Nhung Lật Titan (24)</t>
  </si>
  <si>
    <t>Pup Rồng Ngựa Rẻ</t>
  </si>
  <si>
    <t>Kéo Hộp</t>
  </si>
  <si>
    <t>Kéo Laze C.Vàng + Ovan</t>
  </si>
  <si>
    <t>Cá Sấu Nhung + Tổ Ong</t>
  </si>
  <si>
    <t>Kim Laze VN</t>
  </si>
  <si>
    <t>Kim Laze 2T VN</t>
  </si>
  <si>
    <t>Pup H Mới</t>
  </si>
  <si>
    <t>Pup Z</t>
  </si>
  <si>
    <t>KB Laze 2T VN</t>
  </si>
  <si>
    <t>Kéo Xe</t>
  </si>
  <si>
    <t>Tăng Kiếng Xịn 3D GD</t>
  </si>
  <si>
    <t>Da Cháy KB TQ</t>
  </si>
  <si>
    <t>.</t>
  </si>
  <si>
    <t>Pup H Thú Mới + T-V-Đ</t>
  </si>
  <si>
    <t>GDTM Kéo Laze Chữ Vàng</t>
  </si>
  <si>
    <t>Kéo + Tỳ Laze Chữ</t>
  </si>
  <si>
    <t>1 Bên Kim Laze</t>
  </si>
  <si>
    <t>Kéo Kiếng Mới</t>
  </si>
  <si>
    <t>Lật Titan TQ</t>
  </si>
  <si>
    <t xml:space="preserve">Kéo Chì </t>
  </si>
  <si>
    <t>Kéo Xám</t>
  </si>
  <si>
    <t>Kéo Kiếng Mới (22)</t>
  </si>
  <si>
    <t>Kéo Laze Rẻ</t>
  </si>
  <si>
    <t>Kim Laze 2  (7)</t>
  </si>
  <si>
    <t xml:space="preserve">Kim Laze </t>
  </si>
  <si>
    <t>Lật TQ - Kim Đồng TQ</t>
  </si>
  <si>
    <t>Luồn VN</t>
  </si>
  <si>
    <t>Cá Sấu Nhung</t>
  </si>
  <si>
    <t>Cao Su Kéo Chì</t>
  </si>
  <si>
    <t>Cháy Nhung In May Kim Nhẹ 1+3 chỉ</t>
  </si>
  <si>
    <t>GDTM + Tim Bóng gusi Kim Nhẹ</t>
  </si>
  <si>
    <t>PuP Jeep</t>
  </si>
  <si>
    <t xml:space="preserve">Pup inox Thú </t>
  </si>
  <si>
    <t>Pup A đen</t>
  </si>
  <si>
    <t>GD Kéo Laze Xịn</t>
  </si>
  <si>
    <t xml:space="preserve">GD Đẹp </t>
  </si>
  <si>
    <t>Tăng Vàng</t>
  </si>
  <si>
    <t>tỳ cá sấu nhung</t>
  </si>
  <si>
    <t>Xi Sáp Kim Nhẹ</t>
  </si>
  <si>
    <t>Tăng o hiệu 1 Bên</t>
  </si>
  <si>
    <t>GD Nhung Mỏng</t>
  </si>
  <si>
    <t>GD Nhung In May</t>
  </si>
  <si>
    <t>Tim Da</t>
  </si>
  <si>
    <t>3 Tăng Xi Kim nhẹ</t>
  </si>
  <si>
    <t>Kéo Thường Trắng</t>
  </si>
  <si>
    <t>Da Bò I Kéo Kiếng</t>
  </si>
  <si>
    <t>3 Tăng Xi KB TQ</t>
  </si>
  <si>
    <t>GDTM Kéo K hiệu</t>
  </si>
  <si>
    <t>GD Nhung Kéo Xám</t>
  </si>
  <si>
    <t>GD Nhung Kim Nhẹ In May</t>
  </si>
  <si>
    <t xml:space="preserve">GD Nhung - 3 Tăng Xi Kéo Laze </t>
  </si>
  <si>
    <t>Số Lượng</t>
  </si>
  <si>
    <t>Cá Sấu Tim Kim Nhẹ</t>
  </si>
  <si>
    <t xml:space="preserve">GD Nhung Kim Nhẹ </t>
  </si>
  <si>
    <t>Màu Đai Xoàn TQ</t>
  </si>
  <si>
    <t>Xi Loang In May Kim Nhẹ</t>
  </si>
  <si>
    <t>GD Nhung Kim Bộ Đai Sắt</t>
  </si>
  <si>
    <t>Cháy Đục Lỗ Kim Laze</t>
  </si>
  <si>
    <t>Cháy Đục Lỗ Kim Nhẹ</t>
  </si>
  <si>
    <t>Cháy Đục Lỗ May Kim Laze</t>
  </si>
  <si>
    <t>Kéo Tôn In</t>
  </si>
  <si>
    <t>Kéo Dù</t>
  </si>
  <si>
    <t>Kim Tôn Bọc Đầu</t>
  </si>
  <si>
    <t>Kim Tôn May In</t>
  </si>
  <si>
    <t xml:space="preserve">GD Nhung Kim Nhẹ In </t>
  </si>
  <si>
    <t>KB Hiệu TQ</t>
  </si>
  <si>
    <t>Cháy Đục Lỗ Kim Bộ Trắng</t>
  </si>
  <si>
    <t>Tăng Thường + Trắng Rẻ</t>
  </si>
  <si>
    <t>Pup TQ Màu</t>
  </si>
  <si>
    <t>Pup A Sơn TQ</t>
  </si>
  <si>
    <t>Pup Xoàn Chữ</t>
  </si>
  <si>
    <t>Tăng Ô Tô</t>
  </si>
  <si>
    <t xml:space="preserve">GD Nhung Kéo Kiếng </t>
  </si>
  <si>
    <t>Kéo Vẩy</t>
  </si>
  <si>
    <t>Cháy Đục Lỗ</t>
  </si>
  <si>
    <t>Đế Pháp</t>
  </si>
  <si>
    <t>Da Cắt</t>
  </si>
  <si>
    <t>Da 3 Tăng 1m4</t>
  </si>
  <si>
    <t>Kéo Đen Rẻ</t>
  </si>
  <si>
    <t>Kéo Mài CD Rẻ</t>
  </si>
  <si>
    <t>Kéo Thường Rẻ</t>
  </si>
  <si>
    <t>Kim Bộ Đai Sắt</t>
  </si>
  <si>
    <t>Kim Bộ Laze Hiệu 9</t>
  </si>
  <si>
    <t>Tăng Xe</t>
  </si>
  <si>
    <t>Tăng Kiếng Trắng L</t>
  </si>
  <si>
    <t>Tăng Đen Rẻ</t>
  </si>
  <si>
    <t>Kéo  Kiếng + Vẩy 22-24</t>
  </si>
  <si>
    <t>Tăng Hiệu LV</t>
  </si>
  <si>
    <t>Tăng Nhám</t>
  </si>
  <si>
    <t>Kéo Kiếng Xịn 29</t>
  </si>
  <si>
    <t xml:space="preserve">Da Bò Cháy Kim Laze </t>
  </si>
  <si>
    <t>Da Miu Kim Kẹp</t>
  </si>
  <si>
    <t xml:space="preserve">Da 3 Tăng Kim TQ </t>
  </si>
  <si>
    <t>Da Miu I KB Hiệu TQ</t>
  </si>
  <si>
    <t>Da 3 Tăng KB Hiệu 1m4</t>
  </si>
  <si>
    <t>Da Mo Tim</t>
  </si>
  <si>
    <t>Da Mo Tăng</t>
  </si>
  <si>
    <t>Dây tỳ cá sấu xịn</t>
  </si>
  <si>
    <t>bóp cá sấu xịn</t>
  </si>
  <si>
    <t>Viền đục lỗ</t>
  </si>
  <si>
    <t>Viền May Cá Sấu</t>
  </si>
  <si>
    <t>Luồn VN</t>
  </si>
  <si>
    <t xml:space="preserve">zzBóp Xi </t>
  </si>
  <si>
    <t>GD Nhung Kéo Kiếng 23 + hiệu Nổi</t>
  </si>
  <si>
    <t>Da Cắt Màu KB Laze- Hiệu (56)</t>
  </si>
  <si>
    <t>Da Bò I Kim Bộ Đai Sắt</t>
  </si>
  <si>
    <t>Da Bò I Kéo Kiếng(29)</t>
  </si>
  <si>
    <t>L~:</t>
  </si>
  <si>
    <t>Tổng</t>
  </si>
  <si>
    <t>H TQ</t>
  </si>
  <si>
    <t xml:space="preserve">Pup A </t>
  </si>
  <si>
    <t>Tăng xịn (39)</t>
  </si>
  <si>
    <t xml:space="preserve">Da MO Tăng kiếng </t>
  </si>
  <si>
    <t>Da MO Kéo Kiếng</t>
  </si>
  <si>
    <t>Viền GD + Cá Sấu Viền Kim Bộ Hiệu</t>
  </si>
  <si>
    <t>Cao Su Kéo Kiếng Xịn</t>
  </si>
  <si>
    <t>Tăng Không Hiệu GD+LV</t>
  </si>
  <si>
    <t>Tăng Nhám - Kiếng 26</t>
  </si>
  <si>
    <t>KB Hiệu - 1m4</t>
  </si>
  <si>
    <t>GD Nhung Lật TQ 12</t>
  </si>
  <si>
    <t>Da Bò I Kim Bộ Hộp</t>
  </si>
  <si>
    <t>Tăng Chì - Mài Sale</t>
  </si>
  <si>
    <t>Kéo Trắng Thú</t>
  </si>
  <si>
    <t>Tăng K Mài Tr+ Lỗ Chì+ Bẻ</t>
  </si>
  <si>
    <t>Kim Bộ Vàng</t>
  </si>
  <si>
    <t>Kim Bộ Đai Hộp+trơn+thú trắng</t>
  </si>
  <si>
    <t>KB Laze Rẻ</t>
  </si>
  <si>
    <t>H1 TQ</t>
  </si>
  <si>
    <t>Tăng TQ-Csu</t>
  </si>
  <si>
    <t>zzBóp Da Xịn May Viền</t>
  </si>
  <si>
    <t>zz Bóp Da90</t>
  </si>
  <si>
    <t>zzBóp Da Mới70</t>
  </si>
  <si>
    <t>Kéo Nổi Vàng 27</t>
  </si>
  <si>
    <t>KB Đồng Mới</t>
  </si>
  <si>
    <t>KB TQ</t>
  </si>
  <si>
    <t>Pup TQ</t>
  </si>
  <si>
    <t>Da Cháy Kéo Kiếng</t>
  </si>
  <si>
    <t>Tăng Kiếng  Lỗ+ Dài+Bẻ</t>
  </si>
  <si>
    <t>GD May Kim Chì Sale</t>
  </si>
  <si>
    <t>GD Đục Lỗ Kim Nhẹ Đai</t>
  </si>
  <si>
    <t>1 Bên May Tăng Kiếng Hiệu</t>
  </si>
  <si>
    <t>GD Kéo Laze Chữ Vàng</t>
  </si>
  <si>
    <t>GD Nhung Kéo Chữ Vàng rẻ</t>
  </si>
  <si>
    <t>GD Nhung KB Rẻ (12)</t>
  </si>
  <si>
    <t>KB TQ 1T+2T+ KB Hộp</t>
  </si>
  <si>
    <t>A + H VN</t>
  </si>
  <si>
    <t xml:space="preserve">GD Nhung + GDTM Kim Nhẹ </t>
  </si>
  <si>
    <t xml:space="preserve">Nữ Lỗ </t>
  </si>
  <si>
    <t>Da Bò Tỳ Cá Sấu + cháy tán đuôi</t>
  </si>
  <si>
    <t>Cao Su Tăng TQ</t>
  </si>
  <si>
    <t>KB Đuôi Sắt tán</t>
  </si>
  <si>
    <t xml:space="preserve">Kim Soàn </t>
  </si>
  <si>
    <t>Da Cắt Mềm Kéo Kiếng</t>
  </si>
  <si>
    <t>GDTM - tim nhung ca rô</t>
  </si>
  <si>
    <t>Tim Bóng-m4</t>
  </si>
  <si>
    <t>tim Ca rô</t>
  </si>
  <si>
    <t>Ca Rô Kim Nhẹ</t>
  </si>
  <si>
    <t>Tim Bóng Kim Nhẹ Đai 1m4</t>
  </si>
  <si>
    <t>Cao Su Tăng Kiếng 22</t>
  </si>
  <si>
    <t>Da Bò I KB  TQ</t>
  </si>
  <si>
    <t>1 Bên May KB Đuôi Sắt</t>
  </si>
  <si>
    <t>Da Bò Tăng 22-25</t>
  </si>
  <si>
    <t>GUSI KB Hiệu</t>
  </si>
  <si>
    <t>GD KB Đai Sắt Tán</t>
  </si>
  <si>
    <t>Cát InOx Bản</t>
  </si>
  <si>
    <t>GD Kéo Chì - trắng</t>
  </si>
  <si>
    <t>GDTM tăng 1m4 kiếng 22</t>
  </si>
  <si>
    <t>2f</t>
  </si>
  <si>
    <t>màu pup xoàn 2f5</t>
  </si>
  <si>
    <t>2f5</t>
  </si>
  <si>
    <t>Màu Bóng TQ Xịn</t>
  </si>
  <si>
    <t>3f</t>
  </si>
  <si>
    <t>Màu Bóng TQ lỗ</t>
  </si>
  <si>
    <t>màu pup xoàn 2F TQ</t>
  </si>
  <si>
    <t>Kẹp Mổ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</si>
</sst>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29" x14ac:knownFonts="1">
    <font>
      <sz val="11"/>
      <color theme="1"/>
      <name val="Arial"/>
      <family val="2"/>
      <scheme val="minor"/>
    </font>
    <font>
      <sz val="16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b/>
      <sz val="16"/>
      <color rgb="FFC00000"/>
      <name val="Times New Roman"/>
      <family val="1"/>
    </font>
    <font>
      <b/>
      <sz val="16"/>
      <color rgb="FF0070C0"/>
      <name val="Times New Roman"/>
      <family val="1"/>
    </font>
    <font>
      <sz val="16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theme="1"/>
      <name val="Times New Roman"/>
      <family val="1"/>
      <charset val="163"/>
    </font>
    <font>
      <b/>
      <sz val="16"/>
      <name val="Times New Roman"/>
      <family val="1"/>
      <charset val="163"/>
    </font>
    <font>
      <b/>
      <sz val="16"/>
      <color rgb="FFFF0000"/>
      <name val="Times New Roman"/>
      <family val="1"/>
      <charset val="163"/>
    </font>
    <font>
      <sz val="12"/>
      <color rgb="FFFF0000"/>
      <name val="Times New Roman"/>
      <family val="1"/>
    </font>
    <font>
      <b/>
      <sz val="14"/>
      <color rgb="FFFF0000"/>
      <name val="Times New Roman"/>
      <family val="1"/>
    </font>
    <font>
      <sz val="14"/>
      <color rgb="FFFF0000"/>
      <name val="Times New Roman"/>
      <family val="1"/>
    </font>
    <font>
      <sz val="12"/>
      <name val="Times New Roman"/>
      <family val="1"/>
    </font>
    <font>
      <b/>
      <sz val="16"/>
      <color rgb="FFC00000"/>
      <name val="Times New Roman"/>
      <family val="1"/>
      <charset val="163"/>
    </font>
    <font>
      <sz val="10"/>
      <color theme="1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5">
    <xf numFmtId="0" fontId="0" fillId="0" borderId="0" xfId="0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7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164" fontId="12" fillId="12" borderId="1" xfId="0" applyNumberFormat="1" applyFont="1" applyFill="1" applyBorder="1" applyAlignment="1">
      <alignment horizontal="center" vertical="center"/>
    </xf>
    <xf numFmtId="164" fontId="7" fillId="9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/>
    <xf numFmtId="0" fontId="1" fillId="11" borderId="1" xfId="0" applyFont="1" applyFill="1" applyBorder="1"/>
    <xf numFmtId="0" fontId="1" fillId="8" borderId="1" xfId="0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164" fontId="7" fillId="15" borderId="1" xfId="0" applyNumberFormat="1" applyFont="1" applyFill="1" applyBorder="1" applyAlignment="1">
      <alignment horizontal="center" vertical="center"/>
    </xf>
    <xf numFmtId="0" fontId="1" fillId="15" borderId="1" xfId="0" applyFont="1" applyFill="1" applyBorder="1"/>
    <xf numFmtId="164" fontId="7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/>
    <xf numFmtId="164" fontId="7" fillId="16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/>
    <xf numFmtId="0" fontId="1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17" borderId="1" xfId="0" applyFont="1" applyFill="1" applyBorder="1" applyAlignment="1">
      <alignment horizontal="center"/>
    </xf>
    <xf numFmtId="164" fontId="7" fillId="17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/>
    <xf numFmtId="0" fontId="1" fillId="18" borderId="1" xfId="0" applyFont="1" applyFill="1" applyBorder="1" applyAlignment="1">
      <alignment horizontal="center"/>
    </xf>
    <xf numFmtId="164" fontId="7" fillId="18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/>
    <xf numFmtId="0" fontId="1" fillId="2" borderId="1" xfId="0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19" borderId="1" xfId="0" applyFont="1" applyFill="1" applyBorder="1" applyAlignment="1">
      <alignment horizontal="center"/>
    </xf>
    <xf numFmtId="164" fontId="7" fillId="19" borderId="1" xfId="0" applyNumberFormat="1" applyFont="1" applyFill="1" applyBorder="1" applyAlignment="1">
      <alignment horizontal="center" vertical="center"/>
    </xf>
    <xf numFmtId="0" fontId="1" fillId="19" borderId="1" xfId="0" applyFont="1" applyFill="1" applyBorder="1"/>
    <xf numFmtId="0" fontId="1" fillId="20" borderId="1" xfId="0" applyFont="1" applyFill="1" applyBorder="1" applyAlignment="1">
      <alignment horizontal="center"/>
    </xf>
    <xf numFmtId="164" fontId="7" fillId="20" borderId="1" xfId="0" applyNumberFormat="1" applyFont="1" applyFill="1" applyBorder="1" applyAlignment="1">
      <alignment horizontal="center" vertical="center"/>
    </xf>
    <xf numFmtId="0" fontId="1" fillId="20" borderId="1" xfId="0" applyFont="1" applyFill="1" applyBorder="1"/>
    <xf numFmtId="0" fontId="1" fillId="21" borderId="1" xfId="0" applyFont="1" applyFill="1" applyBorder="1" applyAlignment="1">
      <alignment horizontal="center"/>
    </xf>
    <xf numFmtId="164" fontId="7" fillId="21" borderId="1" xfId="0" applyNumberFormat="1" applyFont="1" applyFill="1" applyBorder="1" applyAlignment="1">
      <alignment horizontal="center" vertical="center"/>
    </xf>
    <xf numFmtId="0" fontId="1" fillId="21" borderId="1" xfId="0" applyFont="1" applyFill="1" applyBorder="1"/>
    <xf numFmtId="0" fontId="1" fillId="22" borderId="1" xfId="0" applyFont="1" applyFill="1" applyBorder="1" applyAlignment="1">
      <alignment horizontal="center"/>
    </xf>
    <xf numFmtId="164" fontId="7" fillId="22" borderId="1" xfId="0" applyNumberFormat="1" applyFont="1" applyFill="1" applyBorder="1" applyAlignment="1">
      <alignment horizontal="center" vertical="center"/>
    </xf>
    <xf numFmtId="0" fontId="1" fillId="22" borderId="1" xfId="0" applyFont="1" applyFill="1" applyBorder="1"/>
    <xf numFmtId="0" fontId="1" fillId="23" borderId="1" xfId="0" applyFont="1" applyFill="1" applyBorder="1" applyAlignment="1">
      <alignment horizontal="center"/>
    </xf>
    <xf numFmtId="164" fontId="7" fillId="23" borderId="1" xfId="0" applyNumberFormat="1" applyFont="1" applyFill="1" applyBorder="1" applyAlignment="1">
      <alignment horizontal="center" vertical="center"/>
    </xf>
    <xf numFmtId="0" fontId="1" fillId="23" borderId="1" xfId="0" applyFont="1" applyFill="1" applyBorder="1"/>
    <xf numFmtId="0" fontId="1" fillId="6" borderId="1" xfId="0" applyFon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/>
    <xf numFmtId="0" fontId="1" fillId="24" borderId="1" xfId="0" applyFont="1" applyFill="1" applyBorder="1" applyAlignment="1">
      <alignment horizontal="center"/>
    </xf>
    <xf numFmtId="164" fontId="7" fillId="24" borderId="1" xfId="0" applyNumberFormat="1" applyFont="1" applyFill="1" applyBorder="1" applyAlignment="1">
      <alignment horizontal="center" vertical="center"/>
    </xf>
    <xf numFmtId="0" fontId="1" fillId="24" borderId="1" xfId="0" applyFont="1" applyFill="1" applyBorder="1"/>
    <xf numFmtId="0" fontId="1" fillId="25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/>
    <xf numFmtId="0" fontId="5" fillId="12" borderId="1" xfId="0" applyFont="1" applyFill="1" applyBorder="1" applyAlignment="1">
      <alignment horizontal="center"/>
    </xf>
    <xf numFmtId="164" fontId="7" fillId="12" borderId="1" xfId="0" applyNumberFormat="1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/>
    </xf>
    <xf numFmtId="0" fontId="5" fillId="12" borderId="1" xfId="0" applyFont="1" applyFill="1" applyBorder="1"/>
    <xf numFmtId="0" fontId="6" fillId="12" borderId="1" xfId="0" applyFont="1" applyFill="1" applyBorder="1" applyAlignment="1">
      <alignment horizontal="center"/>
    </xf>
    <xf numFmtId="0" fontId="20" fillId="12" borderId="1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/>
    </xf>
    <xf numFmtId="0" fontId="9" fillId="12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2" fillId="12" borderId="0" xfId="0" applyFont="1" applyFill="1" applyBorder="1" applyAlignment="1">
      <alignment horizontal="center" vertical="center"/>
    </xf>
    <xf numFmtId="0" fontId="10" fillId="12" borderId="0" xfId="0" applyFont="1" applyFill="1" applyBorder="1" applyAlignment="1">
      <alignment horizontal="left" vertical="center"/>
    </xf>
    <xf numFmtId="0" fontId="1" fillId="12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0" fontId="11" fillId="12" borderId="1" xfId="0" applyFont="1" applyFill="1" applyBorder="1" applyAlignment="1">
      <alignment horizontal="left" vertical="center"/>
    </xf>
    <xf numFmtId="0" fontId="10" fillId="12" borderId="1" xfId="0" applyFont="1" applyFill="1" applyBorder="1" applyAlignment="1">
      <alignment horizontal="left" vertical="center"/>
    </xf>
    <xf numFmtId="0" fontId="10" fillId="12" borderId="1" xfId="0" applyFont="1" applyFill="1" applyBorder="1" applyAlignment="1">
      <alignment vertical="center"/>
    </xf>
    <xf numFmtId="0" fontId="15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 vertical="center"/>
    </xf>
    <xf numFmtId="0" fontId="5" fillId="12" borderId="0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21" fillId="12" borderId="0" xfId="0" applyFont="1" applyFill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22" fillId="12" borderId="1" xfId="0" applyFont="1" applyFill="1" applyBorder="1" applyAlignment="1">
      <alignment horizontal="center" vertical="center"/>
    </xf>
    <xf numFmtId="0" fontId="21" fillId="12" borderId="0" xfId="0" applyFont="1" applyFill="1" applyBorder="1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  <xf numFmtId="164" fontId="7" fillId="26" borderId="1" xfId="0" applyNumberFormat="1" applyFont="1" applyFill="1" applyBorder="1" applyAlignment="1">
      <alignment horizontal="center" vertical="center"/>
    </xf>
    <xf numFmtId="0" fontId="1" fillId="26" borderId="1" xfId="0" applyFont="1" applyFill="1" applyBorder="1"/>
    <xf numFmtId="0" fontId="5" fillId="26" borderId="1" xfId="0" applyFont="1" applyFill="1" applyBorder="1" applyAlignment="1">
      <alignment horizontal="center"/>
    </xf>
    <xf numFmtId="164" fontId="7" fillId="26" borderId="1" xfId="0" applyNumberFormat="1" applyFont="1" applyFill="1" applyBorder="1" applyAlignment="1">
      <alignment horizontal="center"/>
    </xf>
    <xf numFmtId="0" fontId="9" fillId="2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0" fontId="5" fillId="26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9" fillId="27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5" fillId="27" borderId="1" xfId="0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center" vertical="center"/>
    </xf>
    <xf numFmtId="0" fontId="1" fillId="27" borderId="0" xfId="0" applyFont="1" applyFill="1" applyBorder="1" applyAlignment="1">
      <alignment horizontal="center" vertical="center"/>
    </xf>
    <xf numFmtId="0" fontId="9" fillId="28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5" fillId="28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center" vertical="center"/>
    </xf>
    <xf numFmtId="0" fontId="1" fillId="28" borderId="0" xfId="0" applyFont="1" applyFill="1" applyBorder="1" applyAlignment="1">
      <alignment horizontal="center" vertical="center"/>
    </xf>
    <xf numFmtId="0" fontId="9" fillId="29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center" vertical="center"/>
    </xf>
    <xf numFmtId="0" fontId="1" fillId="29" borderId="0" xfId="0" applyFont="1" applyFill="1" applyBorder="1" applyAlignment="1">
      <alignment horizontal="center" vertical="center"/>
    </xf>
    <xf numFmtId="0" fontId="9" fillId="30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30" borderId="1" xfId="0" applyFont="1" applyFill="1" applyBorder="1" applyAlignment="1">
      <alignment horizontal="center" vertical="center"/>
    </xf>
    <xf numFmtId="0" fontId="5" fillId="30" borderId="1" xfId="0" applyFont="1" applyFill="1" applyBorder="1" applyAlignment="1">
      <alignment horizontal="center" vertical="center"/>
    </xf>
    <xf numFmtId="0" fontId="15" fillId="30" borderId="1" xfId="0" applyFont="1" applyFill="1" applyBorder="1" applyAlignment="1">
      <alignment horizontal="center" vertical="center"/>
    </xf>
    <xf numFmtId="0" fontId="1" fillId="3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0" fontId="11" fillId="13" borderId="0" xfId="0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horizontal="left" vertical="center"/>
    </xf>
    <xf numFmtId="0" fontId="9" fillId="13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21" fillId="13" borderId="0" xfId="0" applyFont="1" applyFill="1" applyAlignment="1">
      <alignment horizontal="center" vertical="center"/>
    </xf>
    <xf numFmtId="0" fontId="22" fillId="13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16" fontId="23" fillId="5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" fontId="23" fillId="26" borderId="1" xfId="0" applyNumberFormat="1" applyFont="1" applyFill="1" applyBorder="1" applyAlignment="1">
      <alignment horizontal="center" vertical="center"/>
    </xf>
    <xf numFmtId="16" fontId="23" fillId="6" borderId="1" xfId="0" applyNumberFormat="1" applyFont="1" applyFill="1" applyBorder="1" applyAlignment="1">
      <alignment horizontal="center" vertical="center"/>
    </xf>
    <xf numFmtId="16" fontId="23" fillId="3" borderId="1" xfId="0" applyNumberFormat="1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9" fillId="25" borderId="0" xfId="0" applyFont="1" applyFill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0" fontId="24" fillId="13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9" fillId="3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8" fillId="31" borderId="0" xfId="0" applyFont="1" applyFill="1" applyAlignment="1">
      <alignment horizontal="center" vertical="center"/>
    </xf>
    <xf numFmtId="0" fontId="11" fillId="31" borderId="0" xfId="0" applyFont="1" applyFill="1" applyAlignment="1">
      <alignment horizontal="center" vertical="center"/>
    </xf>
    <xf numFmtId="0" fontId="1" fillId="31" borderId="1" xfId="0" applyFont="1" applyFill="1" applyBorder="1" applyAlignment="1">
      <alignment horizontal="center" vertical="center"/>
    </xf>
    <xf numFmtId="0" fontId="5" fillId="31" borderId="1" xfId="0" applyFont="1" applyFill="1" applyBorder="1" applyAlignment="1">
      <alignment horizontal="center" vertical="center"/>
    </xf>
    <xf numFmtId="0" fontId="15" fillId="31" borderId="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16" fontId="25" fillId="10" borderId="1" xfId="0" applyNumberFormat="1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/>
    </xf>
    <xf numFmtId="164" fontId="7" fillId="21" borderId="1" xfId="0" applyNumberFormat="1" applyFont="1" applyFill="1" applyBorder="1" applyAlignment="1">
      <alignment horizontal="center"/>
    </xf>
    <xf numFmtId="16" fontId="25" fillId="11" borderId="1" xfId="0" applyNumberFormat="1" applyFont="1" applyFill="1" applyBorder="1" applyAlignment="1">
      <alignment horizontal="center" vertical="center"/>
    </xf>
    <xf numFmtId="0" fontId="9" fillId="32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32" borderId="1" xfId="0" applyFont="1" applyFill="1" applyBorder="1" applyAlignment="1">
      <alignment horizontal="center" vertical="center"/>
    </xf>
    <xf numFmtId="0" fontId="5" fillId="32" borderId="1" xfId="0" applyFont="1" applyFill="1" applyBorder="1" applyAlignment="1">
      <alignment horizontal="center" vertical="center"/>
    </xf>
    <xf numFmtId="0" fontId="15" fillId="32" borderId="1" xfId="0" applyFont="1" applyFill="1" applyBorder="1" applyAlignment="1">
      <alignment horizontal="center" vertical="center"/>
    </xf>
    <xf numFmtId="0" fontId="1" fillId="32" borderId="0" xfId="0" applyFont="1" applyFill="1" applyBorder="1" applyAlignment="1">
      <alignment horizontal="center" vertical="center"/>
    </xf>
    <xf numFmtId="0" fontId="9" fillId="24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center" vertical="center"/>
    </xf>
    <xf numFmtId="16" fontId="4" fillId="8" borderId="1" xfId="0" applyNumberFormat="1" applyFont="1" applyFill="1" applyBorder="1" applyAlignment="1">
      <alignment horizontal="center"/>
    </xf>
    <xf numFmtId="16" fontId="4" fillId="5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0" fontId="5" fillId="33" borderId="1" xfId="0" applyFont="1" applyFill="1" applyBorder="1" applyAlignment="1">
      <alignment horizontal="center"/>
    </xf>
    <xf numFmtId="164" fontId="7" fillId="33" borderId="1" xfId="0" applyNumberFormat="1" applyFont="1" applyFill="1" applyBorder="1" applyAlignment="1">
      <alignment horizontal="center"/>
    </xf>
    <xf numFmtId="0" fontId="1" fillId="33" borderId="1" xfId="0" applyFont="1" applyFill="1" applyBorder="1"/>
    <xf numFmtId="0" fontId="9" fillId="34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5" fillId="34" borderId="1" xfId="0" applyFont="1" applyFill="1" applyBorder="1" applyAlignment="1">
      <alignment horizontal="center" vertical="center"/>
    </xf>
    <xf numFmtId="0" fontId="15" fillId="34" borderId="1" xfId="0" applyFont="1" applyFill="1" applyBorder="1" applyAlignment="1">
      <alignment horizontal="center" vertical="center"/>
    </xf>
    <xf numFmtId="0" fontId="1" fillId="34" borderId="0" xfId="0" applyFont="1" applyFill="1" applyBorder="1" applyAlignment="1">
      <alignment horizontal="center" vertical="center"/>
    </xf>
    <xf numFmtId="0" fontId="9" fillId="35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35" borderId="1" xfId="0" applyFont="1" applyFill="1" applyBorder="1" applyAlignment="1">
      <alignment horizontal="center" vertical="center"/>
    </xf>
    <xf numFmtId="0" fontId="5" fillId="35" borderId="1" xfId="0" applyFont="1" applyFill="1" applyBorder="1" applyAlignment="1">
      <alignment horizontal="center" vertical="center"/>
    </xf>
    <xf numFmtId="0" fontId="15" fillId="35" borderId="1" xfId="0" applyFont="1" applyFill="1" applyBorder="1" applyAlignment="1">
      <alignment horizontal="center" vertical="center"/>
    </xf>
    <xf numFmtId="0" fontId="1" fillId="35" borderId="0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6" fontId="4" fillId="26" borderId="1" xfId="0" applyNumberFormat="1" applyFont="1" applyFill="1" applyBorder="1" applyAlignment="1">
      <alignment horizontal="center"/>
    </xf>
    <xf numFmtId="164" fontId="26" fillId="31" borderId="1" xfId="0" applyNumberFormat="1" applyFont="1" applyFill="1" applyBorder="1" applyAlignment="1">
      <alignment horizontal="center" vertical="center"/>
    </xf>
    <xf numFmtId="164" fontId="26" fillId="26" borderId="1" xfId="0" applyNumberFormat="1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vertical="center"/>
    </xf>
    <xf numFmtId="0" fontId="27" fillId="12" borderId="1" xfId="0" applyFont="1" applyFill="1" applyBorder="1" applyAlignment="1">
      <alignment horizontal="left" vertical="center"/>
    </xf>
    <xf numFmtId="0" fontId="27" fillId="12" borderId="1" xfId="0" applyFont="1" applyFill="1" applyBorder="1" applyAlignment="1">
      <alignment vertical="center"/>
    </xf>
    <xf numFmtId="0" fontId="9" fillId="21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15" fillId="21" borderId="1" xfId="0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9" fillId="36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36" borderId="1" xfId="0" applyFont="1" applyFill="1" applyBorder="1" applyAlignment="1">
      <alignment horizontal="center" vertical="center"/>
    </xf>
    <xf numFmtId="0" fontId="5" fillId="36" borderId="1" xfId="0" applyFont="1" applyFill="1" applyBorder="1" applyAlignment="1">
      <alignment horizontal="center" vertical="center"/>
    </xf>
    <xf numFmtId="0" fontId="15" fillId="36" borderId="1" xfId="0" applyFont="1" applyFill="1" applyBorder="1" applyAlignment="1">
      <alignment horizontal="center" vertical="center"/>
    </xf>
    <xf numFmtId="0" fontId="1" fillId="36" borderId="0" xfId="0" applyFont="1" applyFill="1" applyBorder="1" applyAlignment="1">
      <alignment horizontal="center" vertical="center"/>
    </xf>
    <xf numFmtId="0" fontId="9" fillId="37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15" fillId="37" borderId="1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16" fontId="4" fillId="13" borderId="1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 vertical="center"/>
    </xf>
    <xf numFmtId="164" fontId="7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vertical="center"/>
    </xf>
    <xf numFmtId="0" fontId="9" fillId="33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  <xf numFmtId="0" fontId="5" fillId="33" borderId="1" xfId="0" applyFont="1" applyFill="1" applyBorder="1" applyAlignment="1">
      <alignment horizontal="center" vertical="center"/>
    </xf>
    <xf numFmtId="0" fontId="15" fillId="33" borderId="1" xfId="0" applyFont="1" applyFill="1" applyBorder="1" applyAlignment="1">
      <alignment horizontal="center" vertical="center"/>
    </xf>
    <xf numFmtId="0" fontId="1" fillId="3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9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center" vertical="center"/>
    </xf>
    <xf numFmtId="0" fontId="1" fillId="20" borderId="0" xfId="0" applyFont="1" applyFill="1" applyBorder="1" applyAlignment="1">
      <alignment horizontal="center" vertical="center"/>
    </xf>
    <xf numFmtId="0" fontId="9" fillId="38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0" fontId="1" fillId="38" borderId="1" xfId="0" applyFont="1" applyFill="1" applyBorder="1" applyAlignment="1">
      <alignment horizontal="center" vertical="center"/>
    </xf>
    <xf numFmtId="0" fontId="5" fillId="38" borderId="1" xfId="0" applyFont="1" applyFill="1" applyBorder="1" applyAlignment="1">
      <alignment horizontal="center" vertical="center"/>
    </xf>
    <xf numFmtId="0" fontId="15" fillId="38" borderId="1" xfId="0" applyFont="1" applyFill="1" applyBorder="1" applyAlignment="1">
      <alignment horizontal="center" vertical="center"/>
    </xf>
    <xf numFmtId="0" fontId="1" fillId="38" borderId="0" xfId="0" applyFont="1" applyFill="1" applyBorder="1" applyAlignment="1">
      <alignment horizontal="center" vertical="center"/>
    </xf>
    <xf numFmtId="0" fontId="9" fillId="39" borderId="0" xfId="0" applyFont="1" applyFill="1" applyAlignment="1">
      <alignment horizontal="center" vertical="center"/>
    </xf>
    <xf numFmtId="0" fontId="1" fillId="39" borderId="0" xfId="0" applyFont="1" applyFill="1" applyAlignment="1">
      <alignment horizontal="center" vertical="center"/>
    </xf>
    <xf numFmtId="0" fontId="1" fillId="39" borderId="1" xfId="0" applyFont="1" applyFill="1" applyBorder="1" applyAlignment="1">
      <alignment horizontal="center" vertical="center"/>
    </xf>
    <xf numFmtId="0" fontId="5" fillId="39" borderId="1" xfId="0" applyFont="1" applyFill="1" applyBorder="1" applyAlignment="1">
      <alignment horizontal="center" vertical="center"/>
    </xf>
    <xf numFmtId="0" fontId="15" fillId="39" borderId="1" xfId="0" applyFont="1" applyFill="1" applyBorder="1" applyAlignment="1">
      <alignment horizontal="center" vertical="center"/>
    </xf>
    <xf numFmtId="0" fontId="1" fillId="39" borderId="0" xfId="0" applyFont="1" applyFill="1" applyBorder="1" applyAlignment="1">
      <alignment horizontal="center" vertical="center"/>
    </xf>
    <xf numFmtId="0" fontId="9" fillId="40" borderId="0" xfId="0" applyFont="1" applyFill="1" applyAlignment="1">
      <alignment horizontal="center" vertical="center"/>
    </xf>
    <xf numFmtId="0" fontId="1" fillId="40" borderId="0" xfId="0" applyFont="1" applyFill="1" applyAlignment="1">
      <alignment horizontal="center" vertical="center"/>
    </xf>
    <xf numFmtId="0" fontId="1" fillId="40" borderId="1" xfId="0" applyFont="1" applyFill="1" applyBorder="1" applyAlignment="1">
      <alignment horizontal="center" vertical="center"/>
    </xf>
    <xf numFmtId="0" fontId="5" fillId="40" borderId="1" xfId="0" applyFont="1" applyFill="1" applyBorder="1" applyAlignment="1">
      <alignment horizontal="center" vertical="center"/>
    </xf>
    <xf numFmtId="0" fontId="15" fillId="40" borderId="1" xfId="0" applyFont="1" applyFill="1" applyBorder="1" applyAlignment="1">
      <alignment horizontal="center" vertical="center"/>
    </xf>
    <xf numFmtId="0" fontId="1" fillId="40" borderId="0" xfId="0" applyFont="1" applyFill="1" applyBorder="1" applyAlignment="1">
      <alignment horizontal="center" vertical="center"/>
    </xf>
    <xf numFmtId="16" fontId="4" fillId="16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64" fontId="7" fillId="14" borderId="1" xfId="0" applyNumberFormat="1" applyFont="1" applyFill="1" applyBorder="1" applyAlignment="1">
      <alignment horizontal="center"/>
    </xf>
    <xf numFmtId="0" fontId="1" fillId="14" borderId="1" xfId="0" applyFont="1" applyFill="1" applyBorder="1"/>
    <xf numFmtId="16" fontId="28" fillId="7" borderId="1" xfId="0" applyNumberFormat="1" applyFont="1" applyFill="1" applyBorder="1" applyAlignment="1">
      <alignment horizontal="center"/>
    </xf>
    <xf numFmtId="0" fontId="9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/>
    </xf>
    <xf numFmtId="164" fontId="7" fillId="22" borderId="1" xfId="0" applyNumberFormat="1" applyFont="1" applyFill="1" applyBorder="1" applyAlignment="1">
      <alignment horizontal="center"/>
    </xf>
    <xf numFmtId="16" fontId="4" fillId="15" borderId="1" xfId="0" applyNumberFormat="1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164" fontId="12" fillId="12" borderId="3" xfId="0" applyNumberFormat="1" applyFont="1" applyFill="1" applyBorder="1" applyAlignment="1">
      <alignment horizontal="center" vertical="center"/>
    </xf>
    <xf numFmtId="164" fontId="12" fillId="12" borderId="2" xfId="0" applyNumberFormat="1" applyFont="1" applyFill="1" applyBorder="1" applyAlignment="1">
      <alignment horizontal="center" vertical="center"/>
    </xf>
    <xf numFmtId="164" fontId="12" fillId="33" borderId="3" xfId="0" applyNumberFormat="1" applyFont="1" applyFill="1" applyBorder="1" applyAlignment="1">
      <alignment horizontal="center" vertical="center"/>
    </xf>
    <xf numFmtId="164" fontId="12" fillId="33" borderId="2" xfId="0" applyNumberFormat="1" applyFont="1" applyFill="1" applyBorder="1" applyAlignment="1">
      <alignment horizontal="center" vertical="center"/>
    </xf>
    <xf numFmtId="164" fontId="5" fillId="32" borderId="3" xfId="0" applyNumberFormat="1" applyFont="1" applyFill="1" applyBorder="1" applyAlignment="1">
      <alignment horizontal="center" vertical="center"/>
    </xf>
    <xf numFmtId="164" fontId="5" fillId="32" borderId="2" xfId="0" applyNumberFormat="1" applyFont="1" applyFill="1" applyBorder="1" applyAlignment="1">
      <alignment horizontal="center" vertical="center"/>
    </xf>
    <xf numFmtId="164" fontId="12" fillId="24" borderId="3" xfId="0" applyNumberFormat="1" applyFont="1" applyFill="1" applyBorder="1" applyAlignment="1">
      <alignment horizontal="center" vertical="center"/>
    </xf>
    <xf numFmtId="164" fontId="12" fillId="24" borderId="2" xfId="0" applyNumberFormat="1" applyFont="1" applyFill="1" applyBorder="1" applyAlignment="1">
      <alignment horizontal="center" vertical="center"/>
    </xf>
    <xf numFmtId="164" fontId="12" fillId="21" borderId="3" xfId="0" applyNumberFormat="1" applyFont="1" applyFill="1" applyBorder="1" applyAlignment="1">
      <alignment horizontal="center" vertical="center"/>
    </xf>
    <xf numFmtId="164" fontId="12" fillId="21" borderId="2" xfId="0" applyNumberFormat="1" applyFont="1" applyFill="1" applyBorder="1" applyAlignment="1">
      <alignment horizontal="center" vertical="center"/>
    </xf>
    <xf numFmtId="164" fontId="12" fillId="2" borderId="3" xfId="0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center"/>
    </xf>
    <xf numFmtId="164" fontId="5" fillId="31" borderId="4" xfId="0" applyNumberFormat="1" applyFont="1" applyFill="1" applyBorder="1" applyAlignment="1">
      <alignment horizontal="center" vertical="center"/>
    </xf>
    <xf numFmtId="164" fontId="5" fillId="31" borderId="2" xfId="0" applyNumberFormat="1" applyFont="1" applyFill="1" applyBorder="1" applyAlignment="1">
      <alignment horizontal="center" vertical="center"/>
    </xf>
    <xf numFmtId="164" fontId="12" fillId="37" borderId="3" xfId="0" applyNumberFormat="1" applyFont="1" applyFill="1" applyBorder="1" applyAlignment="1">
      <alignment horizontal="center" vertical="center"/>
    </xf>
    <xf numFmtId="164" fontId="12" fillId="37" borderId="4" xfId="0" applyNumberFormat="1" applyFont="1" applyFill="1" applyBorder="1" applyAlignment="1">
      <alignment horizontal="center" vertical="center"/>
    </xf>
    <xf numFmtId="164" fontId="12" fillId="26" borderId="3" xfId="0" applyNumberFormat="1" applyFont="1" applyFill="1" applyBorder="1" applyAlignment="1">
      <alignment horizontal="center" vertical="center"/>
    </xf>
    <xf numFmtId="164" fontId="12" fillId="26" borderId="2" xfId="0" applyNumberFormat="1" applyFont="1" applyFill="1" applyBorder="1" applyAlignment="1">
      <alignment horizontal="center" vertical="center"/>
    </xf>
    <xf numFmtId="164" fontId="12" fillId="36" borderId="3" xfId="0" applyNumberFormat="1" applyFont="1" applyFill="1" applyBorder="1" applyAlignment="1">
      <alignment horizontal="center" vertical="center"/>
    </xf>
    <xf numFmtId="164" fontId="12" fillId="36" borderId="4" xfId="0" applyNumberFormat="1" applyFont="1" applyFill="1" applyBorder="1" applyAlignment="1">
      <alignment horizontal="center" vertical="center"/>
    </xf>
    <xf numFmtId="164" fontId="12" fillId="14" borderId="3" xfId="0" applyNumberFormat="1" applyFont="1" applyFill="1" applyBorder="1" applyAlignment="1">
      <alignment horizontal="center" vertical="center"/>
    </xf>
    <xf numFmtId="164" fontId="12" fillId="14" borderId="2" xfId="0" applyNumberFormat="1" applyFont="1" applyFill="1" applyBorder="1" applyAlignment="1">
      <alignment horizontal="center" vertical="center"/>
    </xf>
    <xf numFmtId="164" fontId="1" fillId="32" borderId="3" xfId="0" applyNumberFormat="1" applyFont="1" applyFill="1" applyBorder="1" applyAlignment="1">
      <alignment horizontal="center" vertical="center"/>
    </xf>
    <xf numFmtId="164" fontId="1" fillId="32" borderId="2" xfId="0" applyNumberFormat="1" applyFont="1" applyFill="1" applyBorder="1" applyAlignment="1">
      <alignment horizontal="center" vertical="center"/>
    </xf>
    <xf numFmtId="164" fontId="12" fillId="5" borderId="3" xfId="0" applyNumberFormat="1" applyFont="1" applyFill="1" applyBorder="1" applyAlignment="1">
      <alignment horizontal="center" vertical="center"/>
    </xf>
    <xf numFmtId="164" fontId="12" fillId="5" borderId="2" xfId="0" applyNumberFormat="1" applyFont="1" applyFill="1" applyBorder="1" applyAlignment="1">
      <alignment horizontal="center" vertical="center"/>
    </xf>
    <xf numFmtId="164" fontId="12" fillId="8" borderId="3" xfId="0" applyNumberFormat="1" applyFont="1" applyFill="1" applyBorder="1" applyAlignment="1">
      <alignment horizontal="center" vertical="center"/>
    </xf>
    <xf numFmtId="164" fontId="12" fillId="8" borderId="2" xfId="0" applyNumberFormat="1" applyFont="1" applyFill="1" applyBorder="1" applyAlignment="1">
      <alignment horizontal="center" vertical="center"/>
    </xf>
    <xf numFmtId="164" fontId="12" fillId="31" borderId="3" xfId="0" applyNumberFormat="1" applyFont="1" applyFill="1" applyBorder="1" applyAlignment="1">
      <alignment horizontal="center" vertical="center"/>
    </xf>
    <xf numFmtId="164" fontId="12" fillId="31" borderId="2" xfId="0" applyNumberFormat="1" applyFont="1" applyFill="1" applyBorder="1" applyAlignment="1">
      <alignment horizontal="center" vertical="center"/>
    </xf>
    <xf numFmtId="164" fontId="12" fillId="34" borderId="3" xfId="0" applyNumberFormat="1" applyFont="1" applyFill="1" applyBorder="1" applyAlignment="1">
      <alignment horizontal="center" vertical="center"/>
    </xf>
    <xf numFmtId="164" fontId="12" fillId="34" borderId="2" xfId="0" applyNumberFormat="1" applyFont="1" applyFill="1" applyBorder="1" applyAlignment="1">
      <alignment horizontal="center" vertical="center"/>
    </xf>
    <xf numFmtId="164" fontId="12" fillId="25" borderId="3" xfId="0" applyNumberFormat="1" applyFont="1" applyFill="1" applyBorder="1" applyAlignment="1">
      <alignment horizontal="center" vertical="center"/>
    </xf>
    <xf numFmtId="164" fontId="12" fillId="25" borderId="2" xfId="0" applyNumberFormat="1" applyFont="1" applyFill="1" applyBorder="1" applyAlignment="1">
      <alignment horizontal="center" vertical="center"/>
    </xf>
    <xf numFmtId="164" fontId="5" fillId="35" borderId="3" xfId="0" applyNumberFormat="1" applyFont="1" applyFill="1" applyBorder="1" applyAlignment="1">
      <alignment horizontal="center" vertical="center"/>
    </xf>
    <xf numFmtId="164" fontId="5" fillId="35" borderId="2" xfId="0" applyNumberFormat="1" applyFont="1" applyFill="1" applyBorder="1" applyAlignment="1">
      <alignment horizontal="center" vertical="center"/>
    </xf>
    <xf numFmtId="164" fontId="25" fillId="26" borderId="3" xfId="0" applyNumberFormat="1" applyFont="1" applyFill="1" applyBorder="1" applyAlignment="1">
      <alignment horizontal="center" vertical="center"/>
    </xf>
    <xf numFmtId="164" fontId="25" fillId="26" borderId="2" xfId="0" applyNumberFormat="1" applyFont="1" applyFill="1" applyBorder="1" applyAlignment="1">
      <alignment horizontal="center" vertical="center"/>
    </xf>
    <xf numFmtId="164" fontId="7" fillId="28" borderId="3" xfId="0" applyNumberFormat="1" applyFont="1" applyFill="1" applyBorder="1" applyAlignment="1">
      <alignment horizontal="center"/>
    </xf>
    <xf numFmtId="164" fontId="7" fillId="28" borderId="2" xfId="0" applyNumberFormat="1" applyFont="1" applyFill="1" applyBorder="1" applyAlignment="1">
      <alignment horizontal="center"/>
    </xf>
    <xf numFmtId="164" fontId="7" fillId="27" borderId="3" xfId="0" applyNumberFormat="1" applyFont="1" applyFill="1" applyBorder="1" applyAlignment="1">
      <alignment horizontal="center"/>
    </xf>
    <xf numFmtId="164" fontId="7" fillId="27" borderId="2" xfId="0" applyNumberFormat="1" applyFont="1" applyFill="1" applyBorder="1" applyAlignment="1">
      <alignment horizontal="center"/>
    </xf>
    <xf numFmtId="164" fontId="7" fillId="26" borderId="3" xfId="0" applyNumberFormat="1" applyFont="1" applyFill="1" applyBorder="1" applyAlignment="1">
      <alignment horizontal="center"/>
    </xf>
    <xf numFmtId="164" fontId="7" fillId="26" borderId="2" xfId="0" applyNumberFormat="1" applyFont="1" applyFill="1" applyBorder="1" applyAlignment="1">
      <alignment horizontal="center"/>
    </xf>
    <xf numFmtId="164" fontId="7" fillId="8" borderId="3" xfId="0" applyNumberFormat="1" applyFont="1" applyFill="1" applyBorder="1" applyAlignment="1">
      <alignment horizontal="center"/>
    </xf>
    <xf numFmtId="164" fontId="7" fillId="8" borderId="2" xfId="0" applyNumberFormat="1" applyFont="1" applyFill="1" applyBorder="1" applyAlignment="1">
      <alignment horizontal="center"/>
    </xf>
    <xf numFmtId="0" fontId="22" fillId="12" borderId="3" xfId="0" applyFont="1" applyFill="1" applyBorder="1" applyAlignment="1">
      <alignment horizontal="center" vertical="center"/>
    </xf>
    <xf numFmtId="0" fontId="22" fillId="12" borderId="4" xfId="0" applyFont="1" applyFill="1" applyBorder="1" applyAlignment="1">
      <alignment horizontal="center" vertical="center"/>
    </xf>
    <xf numFmtId="0" fontId="22" fillId="12" borderId="2" xfId="0" applyFont="1" applyFill="1" applyBorder="1" applyAlignment="1">
      <alignment horizontal="center" vertical="center"/>
    </xf>
    <xf numFmtId="164" fontId="7" fillId="29" borderId="3" xfId="0" applyNumberFormat="1" applyFont="1" applyFill="1" applyBorder="1" applyAlignment="1">
      <alignment horizontal="center"/>
    </xf>
    <xf numFmtId="164" fontId="7" fillId="29" borderId="2" xfId="0" applyNumberFormat="1" applyFont="1" applyFill="1" applyBorder="1" applyAlignment="1">
      <alignment horizontal="center"/>
    </xf>
    <xf numFmtId="164" fontId="7" fillId="31" borderId="3" xfId="0" applyNumberFormat="1" applyFont="1" applyFill="1" applyBorder="1" applyAlignment="1">
      <alignment horizontal="center"/>
    </xf>
    <xf numFmtId="164" fontId="7" fillId="31" borderId="2" xfId="0" applyNumberFormat="1" applyFont="1" applyFill="1" applyBorder="1" applyAlignment="1">
      <alignment horizontal="center"/>
    </xf>
    <xf numFmtId="164" fontId="12" fillId="3" borderId="3" xfId="0" applyNumberFormat="1" applyFont="1" applyFill="1" applyBorder="1" applyAlignment="1">
      <alignment horizontal="center" vertical="center"/>
    </xf>
    <xf numFmtId="164" fontId="12" fillId="3" borderId="2" xfId="0" applyNumberFormat="1" applyFont="1" applyFill="1" applyBorder="1" applyAlignment="1">
      <alignment horizontal="center" vertical="center"/>
    </xf>
    <xf numFmtId="164" fontId="12" fillId="20" borderId="3" xfId="0" applyNumberFormat="1" applyFont="1" applyFill="1" applyBorder="1" applyAlignment="1">
      <alignment horizontal="center" vertical="center"/>
    </xf>
    <xf numFmtId="164" fontId="12" fillId="20" borderId="2" xfId="0" applyNumberFormat="1" applyFont="1" applyFill="1" applyBorder="1" applyAlignment="1">
      <alignment horizontal="center" vertical="center"/>
    </xf>
    <xf numFmtId="164" fontId="12" fillId="27" borderId="3" xfId="0" applyNumberFormat="1" applyFont="1" applyFill="1" applyBorder="1" applyAlignment="1">
      <alignment horizontal="center" vertical="center"/>
    </xf>
    <xf numFmtId="164" fontId="12" fillId="27" borderId="2" xfId="0" applyNumberFormat="1" applyFont="1" applyFill="1" applyBorder="1" applyAlignment="1">
      <alignment horizontal="center" vertical="center"/>
    </xf>
    <xf numFmtId="164" fontId="12" fillId="38" borderId="3" xfId="0" applyNumberFormat="1" applyFont="1" applyFill="1" applyBorder="1" applyAlignment="1">
      <alignment horizontal="center" vertical="center"/>
    </xf>
    <xf numFmtId="164" fontId="12" fillId="38" borderId="2" xfId="0" applyNumberFormat="1" applyFont="1" applyFill="1" applyBorder="1" applyAlignment="1">
      <alignment horizontal="center" vertical="center"/>
    </xf>
    <xf numFmtId="164" fontId="12" fillId="7" borderId="3" xfId="0" applyNumberFormat="1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center"/>
    </xf>
    <xf numFmtId="164" fontId="12" fillId="39" borderId="3" xfId="0" applyNumberFormat="1" applyFont="1" applyFill="1" applyBorder="1" applyAlignment="1">
      <alignment horizontal="center" vertical="center"/>
    </xf>
    <xf numFmtId="164" fontId="12" fillId="39" borderId="2" xfId="0" applyNumberFormat="1" applyFont="1" applyFill="1" applyBorder="1" applyAlignment="1">
      <alignment horizontal="center" vertical="center"/>
    </xf>
    <xf numFmtId="164" fontId="12" fillId="40" borderId="3" xfId="0" applyNumberFormat="1" applyFont="1" applyFill="1" applyBorder="1" applyAlignment="1">
      <alignment horizontal="center" vertical="center"/>
    </xf>
    <xf numFmtId="164" fontId="12" fillId="4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3"/>
  <sheetViews>
    <sheetView zoomScaleNormal="100" workbookViewId="0">
      <pane xSplit="8" ySplit="2" topLeftCell="V54" activePane="bottomRight" state="frozen"/>
      <selection pane="topRight" activeCell="J1" sqref="J1"/>
      <selection pane="bottomLeft" activeCell="A3" sqref="A3"/>
      <selection pane="bottomRight" activeCell="E65" sqref="E65"/>
    </sheetView>
  </sheetViews>
  <sheetFormatPr defaultColWidth="9.125" defaultRowHeight="20.25" x14ac:dyDescent="0.3"/>
  <cols>
    <col min="1" max="1" width="9.125" style="1" customWidth="1"/>
    <col min="2" max="2" width="37.5" style="2" customWidth="1"/>
    <col min="3" max="3" width="17.25" style="3" customWidth="1"/>
    <col min="4" max="4" width="12.125" style="3" customWidth="1"/>
    <col min="5" max="7" width="9.375" style="8" customWidth="1"/>
    <col min="8" max="8" width="14.625" style="4" customWidth="1"/>
    <col min="9" max="9" width="10.25" style="99" customWidth="1"/>
    <col min="10" max="10" width="9.625" style="59" customWidth="1"/>
    <col min="11" max="11" width="9.75" style="22" customWidth="1"/>
    <col min="12" max="12" width="10" style="10" customWidth="1"/>
    <col min="13" max="13" width="11.5" style="19" customWidth="1"/>
    <col min="14" max="14" width="10.25" style="20" customWidth="1"/>
    <col min="15" max="15" width="10.25" style="21" customWidth="1"/>
    <col min="16" max="16" width="10.25" style="22" customWidth="1"/>
    <col min="17" max="17" width="10.25" style="99" customWidth="1"/>
    <col min="18" max="18" width="10.25" style="23" customWidth="1"/>
    <col min="19" max="19" width="10.25" style="99" customWidth="1"/>
    <col min="20" max="20" width="10.25" style="29" customWidth="1"/>
    <col min="21" max="21" width="10.25" style="27" customWidth="1"/>
    <col min="22" max="22" width="10.25" style="25" customWidth="1"/>
    <col min="23" max="23" width="10.25" style="32" customWidth="1"/>
    <col min="24" max="24" width="10.25" style="35" customWidth="1"/>
    <col min="25" max="25" width="9.125" style="38" customWidth="1"/>
    <col min="26" max="26" width="9.125" style="41" customWidth="1"/>
    <col min="27" max="27" width="9.125" style="44" customWidth="1"/>
    <col min="28" max="28" width="9.125" style="47" customWidth="1"/>
    <col min="29" max="29" width="9.125" style="50" customWidth="1"/>
    <col min="30" max="30" width="9.125" style="53" customWidth="1"/>
    <col min="31" max="31" width="9.125" style="56" customWidth="1"/>
    <col min="32" max="32" width="9.125" style="59" customWidth="1"/>
    <col min="33" max="33" width="9.125" style="62" customWidth="1"/>
    <col min="34" max="34" width="9.125" style="63"/>
    <col min="35" max="35" width="9.125" style="47"/>
    <col min="36" max="36" width="9.125" style="50"/>
    <col min="37" max="37" width="9.125" style="53"/>
    <col min="38" max="38" width="9.125" style="56"/>
    <col min="39" max="39" width="9.125" style="59"/>
    <col min="40" max="40" width="9.125" style="62"/>
    <col min="41" max="41" width="9.125" style="63"/>
    <col min="42" max="16384" width="9.125" style="2"/>
  </cols>
  <sheetData>
    <row r="1" spans="1:48" s="4" customFormat="1" x14ac:dyDescent="0.3">
      <c r="A1" s="1"/>
      <c r="C1" s="3"/>
      <c r="D1" s="3"/>
      <c r="E1" s="8"/>
      <c r="F1" s="8"/>
      <c r="G1" s="8"/>
      <c r="H1" s="14">
        <f>SUM(H3:H136)</f>
        <v>97881</v>
      </c>
      <c r="I1" s="146">
        <v>42643</v>
      </c>
      <c r="J1" s="147">
        <v>42644</v>
      </c>
      <c r="K1" s="144">
        <v>42647</v>
      </c>
      <c r="L1" s="148">
        <v>42649</v>
      </c>
      <c r="M1" s="178">
        <v>42655</v>
      </c>
      <c r="N1" s="181">
        <v>42656</v>
      </c>
      <c r="O1" s="194">
        <v>42657</v>
      </c>
      <c r="P1" s="195">
        <v>42660</v>
      </c>
      <c r="Q1" s="219">
        <v>42669</v>
      </c>
      <c r="R1" s="249">
        <v>42682</v>
      </c>
      <c r="S1" s="219">
        <v>42687</v>
      </c>
      <c r="T1" s="289">
        <v>42694</v>
      </c>
      <c r="U1" s="293">
        <v>42697</v>
      </c>
      <c r="V1" s="302">
        <v>42699</v>
      </c>
      <c r="W1" s="30"/>
      <c r="X1" s="33"/>
      <c r="Y1" s="36"/>
      <c r="Z1" s="39"/>
      <c r="AA1" s="42"/>
      <c r="AB1" s="45"/>
      <c r="AC1" s="48"/>
      <c r="AD1" s="51"/>
      <c r="AE1" s="54"/>
      <c r="AF1" s="57"/>
      <c r="AG1" s="60"/>
      <c r="AH1" s="64"/>
      <c r="AI1" s="64"/>
      <c r="AJ1" s="64"/>
      <c r="AK1" s="64"/>
      <c r="AL1" s="64"/>
      <c r="AM1" s="64"/>
      <c r="AN1" s="64"/>
      <c r="AO1" s="64"/>
      <c r="AP1" s="64"/>
    </row>
    <row r="2" spans="1:48" s="5" customFormat="1" ht="22.5" x14ac:dyDescent="0.3">
      <c r="A2" s="6"/>
      <c r="B2" s="5" t="s">
        <v>0</v>
      </c>
      <c r="C2" s="7" t="s">
        <v>3</v>
      </c>
      <c r="D2" s="7" t="s">
        <v>1</v>
      </c>
      <c r="E2" s="303" t="s">
        <v>2</v>
      </c>
      <c r="F2" s="304"/>
      <c r="G2" s="7" t="s">
        <v>26</v>
      </c>
      <c r="H2" s="5" t="s">
        <v>20</v>
      </c>
      <c r="I2" s="98"/>
      <c r="J2" s="58"/>
      <c r="K2" s="145"/>
      <c r="L2" s="18"/>
      <c r="M2" s="18"/>
      <c r="N2" s="18"/>
      <c r="O2" s="18"/>
      <c r="P2" s="18"/>
      <c r="Q2" s="98"/>
      <c r="R2" s="18"/>
      <c r="S2" s="98"/>
      <c r="T2" s="28"/>
      <c r="U2" s="26"/>
      <c r="V2" s="24"/>
      <c r="W2" s="31"/>
      <c r="X2" s="34"/>
      <c r="Y2" s="37"/>
      <c r="Z2" s="40"/>
      <c r="AA2" s="43"/>
      <c r="AB2" s="46"/>
      <c r="AC2" s="49"/>
      <c r="AD2" s="52"/>
      <c r="AE2" s="55"/>
      <c r="AF2" s="58"/>
      <c r="AG2" s="6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</row>
    <row r="3" spans="1:48" x14ac:dyDescent="0.3">
      <c r="A3" s="1">
        <f>A2+1</f>
        <v>1</v>
      </c>
      <c r="B3" s="2" t="s">
        <v>85</v>
      </c>
      <c r="C3" s="3" t="s">
        <v>7</v>
      </c>
      <c r="D3" s="3">
        <v>8</v>
      </c>
      <c r="E3" s="9">
        <v>460</v>
      </c>
      <c r="F3" s="9"/>
      <c r="G3" s="9">
        <f t="shared" ref="G3:G37" si="0">SUM(E3:F3)-SUM(I3:BA3)</f>
        <v>100</v>
      </c>
      <c r="H3" s="4">
        <f>G3*D3</f>
        <v>800</v>
      </c>
      <c r="Q3" s="99">
        <v>150</v>
      </c>
      <c r="R3" s="23">
        <v>10</v>
      </c>
      <c r="S3" s="99">
        <v>100</v>
      </c>
      <c r="U3" s="27">
        <v>100</v>
      </c>
      <c r="AH3" s="65"/>
      <c r="AI3" s="65"/>
      <c r="AJ3" s="65"/>
      <c r="AK3" s="65"/>
      <c r="AL3" s="65"/>
      <c r="AM3" s="65"/>
      <c r="AN3" s="65"/>
      <c r="AO3" s="65"/>
      <c r="AP3" s="65"/>
    </row>
    <row r="4" spans="1:48" x14ac:dyDescent="0.3">
      <c r="B4" s="2" t="s">
        <v>85</v>
      </c>
      <c r="C4" s="3" t="s">
        <v>4</v>
      </c>
      <c r="D4" s="3">
        <v>5.5</v>
      </c>
      <c r="E4" s="9">
        <v>200</v>
      </c>
      <c r="F4" s="9"/>
      <c r="G4" s="9">
        <f t="shared" si="0"/>
        <v>0</v>
      </c>
      <c r="K4" s="22">
        <v>200</v>
      </c>
      <c r="AH4" s="65"/>
      <c r="AI4" s="65"/>
      <c r="AJ4" s="65"/>
      <c r="AK4" s="65"/>
      <c r="AL4" s="65"/>
      <c r="AM4" s="65"/>
      <c r="AN4" s="65"/>
      <c r="AO4" s="65"/>
      <c r="AP4" s="65"/>
    </row>
    <row r="5" spans="1:48" x14ac:dyDescent="0.3">
      <c r="A5" s="1">
        <f>A3+1</f>
        <v>2</v>
      </c>
      <c r="B5" s="2" t="s">
        <v>85</v>
      </c>
      <c r="C5" s="3" t="s">
        <v>5</v>
      </c>
      <c r="D5" s="3">
        <v>6</v>
      </c>
      <c r="E5" s="9">
        <v>272</v>
      </c>
      <c r="F5" s="9"/>
      <c r="G5" s="9">
        <f t="shared" si="0"/>
        <v>172</v>
      </c>
      <c r="H5" s="4">
        <f t="shared" ref="H5:H77" si="1">G5*D5</f>
        <v>1032</v>
      </c>
      <c r="T5" s="29">
        <v>100</v>
      </c>
      <c r="AH5" s="65"/>
      <c r="AI5" s="65"/>
      <c r="AJ5" s="65"/>
      <c r="AK5" s="65"/>
      <c r="AL5" s="65"/>
      <c r="AM5" s="65"/>
      <c r="AN5" s="65"/>
      <c r="AO5" s="65"/>
      <c r="AP5" s="65"/>
    </row>
    <row r="6" spans="1:48" x14ac:dyDescent="0.3">
      <c r="A6" s="1">
        <f t="shared" ref="A6:A62" si="2">A5+1</f>
        <v>3</v>
      </c>
      <c r="B6" s="2" t="s">
        <v>73</v>
      </c>
      <c r="C6" s="3" t="s">
        <v>7</v>
      </c>
      <c r="D6" s="3">
        <v>25</v>
      </c>
      <c r="E6" s="9"/>
      <c r="F6" s="9"/>
      <c r="G6" s="9">
        <f t="shared" si="0"/>
        <v>0</v>
      </c>
      <c r="H6" s="4">
        <f t="shared" si="1"/>
        <v>0</v>
      </c>
      <c r="AH6" s="65"/>
      <c r="AI6" s="65"/>
      <c r="AJ6" s="65"/>
      <c r="AK6" s="65"/>
      <c r="AL6" s="65"/>
      <c r="AM6" s="65"/>
      <c r="AN6" s="65"/>
      <c r="AO6" s="65"/>
      <c r="AP6" s="65"/>
    </row>
    <row r="7" spans="1:48" x14ac:dyDescent="0.3">
      <c r="A7" s="1">
        <f t="shared" si="2"/>
        <v>4</v>
      </c>
      <c r="B7" s="2" t="s">
        <v>11</v>
      </c>
      <c r="D7" s="3">
        <v>1</v>
      </c>
      <c r="E7" s="9"/>
      <c r="F7" s="9"/>
      <c r="G7" s="9">
        <f t="shared" si="0"/>
        <v>0</v>
      </c>
      <c r="H7" s="4">
        <f t="shared" si="1"/>
        <v>0</v>
      </c>
      <c r="AH7" s="65"/>
      <c r="AI7" s="65"/>
      <c r="AJ7" s="65"/>
      <c r="AK7" s="65"/>
      <c r="AL7" s="65"/>
      <c r="AM7" s="65"/>
      <c r="AN7" s="65"/>
      <c r="AO7" s="65"/>
      <c r="AP7" s="65"/>
    </row>
    <row r="8" spans="1:48" x14ac:dyDescent="0.3">
      <c r="A8" s="1">
        <f t="shared" si="2"/>
        <v>5</v>
      </c>
      <c r="B8" s="2" t="s">
        <v>44</v>
      </c>
      <c r="D8" s="3">
        <v>1</v>
      </c>
      <c r="E8" s="9">
        <v>170</v>
      </c>
      <c r="F8" s="9"/>
      <c r="G8" s="9">
        <f t="shared" si="0"/>
        <v>0</v>
      </c>
      <c r="H8" s="4">
        <f t="shared" si="1"/>
        <v>0</v>
      </c>
      <c r="P8" s="22">
        <v>170</v>
      </c>
      <c r="AH8" s="65"/>
      <c r="AI8" s="65"/>
      <c r="AJ8" s="65"/>
      <c r="AK8" s="65"/>
      <c r="AL8" s="65"/>
      <c r="AM8" s="65"/>
      <c r="AN8" s="65"/>
      <c r="AO8" s="65"/>
      <c r="AP8" s="65"/>
    </row>
    <row r="9" spans="1:48" x14ac:dyDescent="0.3">
      <c r="A9" s="1">
        <f t="shared" si="2"/>
        <v>6</v>
      </c>
      <c r="B9" s="2" t="s">
        <v>43</v>
      </c>
      <c r="D9" s="3">
        <v>2</v>
      </c>
      <c r="E9" s="9"/>
      <c r="F9" s="9"/>
      <c r="G9" s="9">
        <f t="shared" si="0"/>
        <v>0</v>
      </c>
      <c r="H9" s="4">
        <f t="shared" si="1"/>
        <v>0</v>
      </c>
      <c r="AH9" s="65"/>
      <c r="AI9" s="65"/>
      <c r="AJ9" s="65"/>
      <c r="AK9" s="65"/>
      <c r="AL9" s="65"/>
      <c r="AM9" s="65"/>
      <c r="AN9" s="65"/>
      <c r="AO9" s="65"/>
      <c r="AP9" s="65"/>
    </row>
    <row r="10" spans="1:48" x14ac:dyDescent="0.3">
      <c r="A10" s="1">
        <f t="shared" si="2"/>
        <v>7</v>
      </c>
      <c r="B10" s="2" t="s">
        <v>10</v>
      </c>
      <c r="D10" s="3">
        <v>1</v>
      </c>
      <c r="E10" s="9">
        <v>813</v>
      </c>
      <c r="F10" s="9"/>
      <c r="G10" s="9">
        <f t="shared" si="0"/>
        <v>813</v>
      </c>
      <c r="H10" s="4">
        <f t="shared" si="1"/>
        <v>813</v>
      </c>
      <c r="AH10" s="65"/>
      <c r="AI10" s="65"/>
      <c r="AJ10" s="65"/>
      <c r="AK10" s="65"/>
      <c r="AL10" s="65"/>
      <c r="AM10" s="65"/>
      <c r="AN10" s="65"/>
      <c r="AO10" s="65"/>
      <c r="AP10" s="65"/>
    </row>
    <row r="11" spans="1:48" x14ac:dyDescent="0.3">
      <c r="A11" s="1">
        <f t="shared" si="2"/>
        <v>8</v>
      </c>
      <c r="B11" s="2" t="s">
        <v>42</v>
      </c>
      <c r="C11" s="3" t="s">
        <v>7</v>
      </c>
      <c r="D11" s="3">
        <v>8</v>
      </c>
      <c r="E11" s="9">
        <v>438</v>
      </c>
      <c r="F11" s="9"/>
      <c r="G11" s="9">
        <f t="shared" si="0"/>
        <v>318</v>
      </c>
      <c r="H11" s="4">
        <f t="shared" si="1"/>
        <v>2544</v>
      </c>
      <c r="S11" s="99">
        <v>120</v>
      </c>
      <c r="AH11" s="65"/>
      <c r="AI11" s="65"/>
      <c r="AJ11" s="65"/>
      <c r="AK11" s="65"/>
      <c r="AL11" s="65"/>
      <c r="AM11" s="65"/>
      <c r="AN11" s="65"/>
      <c r="AO11" s="65"/>
      <c r="AP11" s="65"/>
    </row>
    <row r="12" spans="1:48" x14ac:dyDescent="0.3">
      <c r="A12" s="1">
        <f t="shared" si="2"/>
        <v>9</v>
      </c>
      <c r="B12" s="2" t="s">
        <v>302</v>
      </c>
      <c r="C12" s="3" t="s">
        <v>4</v>
      </c>
      <c r="D12" s="3">
        <v>6.5</v>
      </c>
      <c r="E12" s="9">
        <v>200</v>
      </c>
      <c r="F12" s="9"/>
      <c r="G12" s="9">
        <f t="shared" si="0"/>
        <v>0</v>
      </c>
      <c r="K12" s="22">
        <v>100</v>
      </c>
      <c r="T12" s="29">
        <v>100</v>
      </c>
      <c r="AH12" s="65"/>
      <c r="AI12" s="65"/>
      <c r="AJ12" s="65"/>
      <c r="AK12" s="65"/>
      <c r="AL12" s="65"/>
      <c r="AM12" s="65"/>
      <c r="AN12" s="65"/>
      <c r="AO12" s="65"/>
      <c r="AP12" s="65"/>
    </row>
    <row r="13" spans="1:48" x14ac:dyDescent="0.3">
      <c r="A13" s="1">
        <f t="shared" si="2"/>
        <v>10</v>
      </c>
      <c r="B13" s="2" t="s">
        <v>302</v>
      </c>
      <c r="C13" s="3" t="s">
        <v>5</v>
      </c>
      <c r="D13" s="3">
        <v>7</v>
      </c>
      <c r="E13" s="9">
        <v>200</v>
      </c>
      <c r="F13" s="9"/>
      <c r="G13" s="9">
        <f t="shared" si="0"/>
        <v>0</v>
      </c>
      <c r="K13" s="22">
        <v>100</v>
      </c>
      <c r="P13" s="22">
        <v>100</v>
      </c>
      <c r="AH13" s="65"/>
      <c r="AI13" s="65"/>
      <c r="AJ13" s="65"/>
      <c r="AK13" s="65"/>
      <c r="AL13" s="65"/>
      <c r="AM13" s="65"/>
      <c r="AN13" s="65"/>
      <c r="AO13" s="65"/>
      <c r="AP13" s="65"/>
    </row>
    <row r="14" spans="1:48" x14ac:dyDescent="0.3">
      <c r="A14" s="1">
        <f t="shared" si="2"/>
        <v>11</v>
      </c>
      <c r="B14" s="2" t="s">
        <v>15</v>
      </c>
      <c r="C14" s="3" t="s">
        <v>6</v>
      </c>
      <c r="D14" s="3">
        <v>19</v>
      </c>
      <c r="E14" s="9">
        <v>36</v>
      </c>
      <c r="F14" s="9"/>
      <c r="G14" s="9">
        <f t="shared" si="0"/>
        <v>36</v>
      </c>
      <c r="H14" s="4">
        <f t="shared" si="1"/>
        <v>684</v>
      </c>
      <c r="AH14" s="65"/>
      <c r="AI14" s="65"/>
      <c r="AJ14" s="65"/>
      <c r="AK14" s="65"/>
      <c r="AL14" s="65"/>
      <c r="AM14" s="65"/>
      <c r="AN14" s="65"/>
      <c r="AO14" s="65"/>
      <c r="AP14" s="65"/>
    </row>
    <row r="15" spans="1:48" x14ac:dyDescent="0.3">
      <c r="A15" s="1">
        <f t="shared" si="2"/>
        <v>12</v>
      </c>
      <c r="B15" s="2" t="s">
        <v>15</v>
      </c>
      <c r="C15" s="3" t="s">
        <v>5</v>
      </c>
      <c r="D15" s="3">
        <v>16</v>
      </c>
      <c r="E15" s="9">
        <v>50</v>
      </c>
      <c r="F15" s="9"/>
      <c r="G15" s="9">
        <f t="shared" si="0"/>
        <v>50</v>
      </c>
      <c r="H15" s="4">
        <f t="shared" si="1"/>
        <v>800</v>
      </c>
      <c r="AH15" s="65"/>
      <c r="AI15" s="65"/>
      <c r="AJ15" s="65"/>
      <c r="AK15" s="65"/>
      <c r="AL15" s="65"/>
      <c r="AM15" s="65"/>
      <c r="AN15" s="65"/>
      <c r="AO15" s="65"/>
      <c r="AP15" s="65"/>
    </row>
    <row r="16" spans="1:48" x14ac:dyDescent="0.3">
      <c r="A16" s="1">
        <f t="shared" si="2"/>
        <v>13</v>
      </c>
      <c r="B16" s="2" t="s">
        <v>15</v>
      </c>
      <c r="C16" s="3" t="s">
        <v>7</v>
      </c>
      <c r="D16" s="3">
        <v>20</v>
      </c>
      <c r="E16" s="9"/>
      <c r="F16" s="9"/>
      <c r="G16" s="9">
        <f t="shared" si="0"/>
        <v>0</v>
      </c>
      <c r="H16" s="4">
        <f t="shared" si="1"/>
        <v>0</v>
      </c>
      <c r="AH16" s="65"/>
      <c r="AI16" s="65"/>
      <c r="AJ16" s="65"/>
      <c r="AK16" s="65"/>
      <c r="AL16" s="65"/>
      <c r="AM16" s="65"/>
      <c r="AN16" s="65"/>
      <c r="AO16" s="65"/>
      <c r="AP16" s="65"/>
    </row>
    <row r="17" spans="1:42" x14ac:dyDescent="0.3">
      <c r="A17" s="1">
        <f t="shared" si="2"/>
        <v>14</v>
      </c>
      <c r="B17" s="2" t="s">
        <v>40</v>
      </c>
      <c r="C17" s="3" t="s">
        <v>7</v>
      </c>
      <c r="D17" s="3">
        <v>23.5</v>
      </c>
      <c r="E17" s="9">
        <v>97</v>
      </c>
      <c r="F17" s="9"/>
      <c r="G17" s="9">
        <f t="shared" si="0"/>
        <v>95</v>
      </c>
      <c r="H17" s="4">
        <f t="shared" si="1"/>
        <v>2232.5</v>
      </c>
      <c r="I17" s="99">
        <v>2</v>
      </c>
      <c r="AH17" s="65"/>
      <c r="AI17" s="65"/>
      <c r="AJ17" s="65"/>
      <c r="AK17" s="65"/>
      <c r="AL17" s="65"/>
      <c r="AM17" s="65"/>
      <c r="AN17" s="65"/>
      <c r="AO17" s="65"/>
      <c r="AP17" s="65"/>
    </row>
    <row r="18" spans="1:42" x14ac:dyDescent="0.3">
      <c r="A18" s="1">
        <f t="shared" si="2"/>
        <v>15</v>
      </c>
      <c r="B18" s="2" t="s">
        <v>40</v>
      </c>
      <c r="C18" s="3" t="s">
        <v>6</v>
      </c>
      <c r="D18" s="3">
        <v>20.5</v>
      </c>
      <c r="E18" s="9">
        <v>120</v>
      </c>
      <c r="F18" s="9"/>
      <c r="G18" s="9">
        <f t="shared" si="0"/>
        <v>120</v>
      </c>
      <c r="H18" s="4">
        <f t="shared" si="1"/>
        <v>2460</v>
      </c>
      <c r="AH18" s="65"/>
      <c r="AI18" s="65"/>
      <c r="AJ18" s="65"/>
      <c r="AK18" s="65"/>
      <c r="AL18" s="65"/>
      <c r="AM18" s="65"/>
      <c r="AN18" s="65"/>
      <c r="AO18" s="65"/>
      <c r="AP18" s="65"/>
    </row>
    <row r="19" spans="1:42" x14ac:dyDescent="0.3">
      <c r="A19" s="1">
        <f t="shared" si="2"/>
        <v>16</v>
      </c>
      <c r="B19" s="2" t="s">
        <v>194</v>
      </c>
      <c r="C19" s="3" t="s">
        <v>4</v>
      </c>
      <c r="D19" s="3">
        <v>9</v>
      </c>
      <c r="E19" s="9">
        <v>100</v>
      </c>
      <c r="F19" s="9"/>
      <c r="G19" s="9">
        <f t="shared" si="0"/>
        <v>100</v>
      </c>
      <c r="H19" s="4">
        <f t="shared" si="1"/>
        <v>900</v>
      </c>
      <c r="AH19" s="65"/>
      <c r="AI19" s="65"/>
      <c r="AJ19" s="65"/>
      <c r="AK19" s="65"/>
      <c r="AL19" s="65"/>
      <c r="AM19" s="65"/>
      <c r="AN19" s="65"/>
      <c r="AO19" s="65"/>
      <c r="AP19" s="65"/>
    </row>
    <row r="20" spans="1:42" x14ac:dyDescent="0.3">
      <c r="A20" s="1">
        <f t="shared" si="2"/>
        <v>17</v>
      </c>
      <c r="B20" s="2" t="s">
        <v>253</v>
      </c>
      <c r="C20" s="3" t="s">
        <v>7</v>
      </c>
      <c r="D20" s="3">
        <v>12</v>
      </c>
      <c r="E20" s="9">
        <v>230</v>
      </c>
      <c r="F20" s="9"/>
      <c r="G20" s="9">
        <f t="shared" si="0"/>
        <v>120</v>
      </c>
      <c r="H20" s="4">
        <f t="shared" si="1"/>
        <v>1440</v>
      </c>
      <c r="O20" s="21">
        <v>110</v>
      </c>
      <c r="AH20" s="65"/>
      <c r="AI20" s="65"/>
      <c r="AJ20" s="65"/>
      <c r="AK20" s="65"/>
      <c r="AL20" s="65"/>
      <c r="AM20" s="65"/>
      <c r="AN20" s="65"/>
      <c r="AO20" s="65"/>
      <c r="AP20" s="65"/>
    </row>
    <row r="21" spans="1:42" x14ac:dyDescent="0.3">
      <c r="A21" s="1">
        <f t="shared" si="2"/>
        <v>18</v>
      </c>
      <c r="B21" s="2" t="s">
        <v>132</v>
      </c>
      <c r="C21" s="3" t="s">
        <v>7</v>
      </c>
      <c r="D21" s="3">
        <v>15</v>
      </c>
      <c r="E21" s="9">
        <v>200</v>
      </c>
      <c r="F21" s="9"/>
      <c r="G21" s="9">
        <f t="shared" si="0"/>
        <v>0</v>
      </c>
      <c r="H21" s="4">
        <f t="shared" si="1"/>
        <v>0</v>
      </c>
      <c r="J21" s="59">
        <v>5</v>
      </c>
      <c r="K21" s="22">
        <v>15</v>
      </c>
      <c r="R21" s="23">
        <v>180</v>
      </c>
      <c r="AH21" s="65"/>
      <c r="AI21" s="65"/>
      <c r="AJ21" s="65"/>
      <c r="AK21" s="65"/>
      <c r="AL21" s="65"/>
      <c r="AM21" s="65"/>
      <c r="AN21" s="65"/>
      <c r="AO21" s="65"/>
      <c r="AP21" s="65"/>
    </row>
    <row r="22" spans="1:42" x14ac:dyDescent="0.3">
      <c r="A22" s="1">
        <f t="shared" si="2"/>
        <v>19</v>
      </c>
      <c r="B22" s="2" t="s">
        <v>195</v>
      </c>
      <c r="C22" s="3" t="s">
        <v>5</v>
      </c>
      <c r="D22" s="3">
        <v>9.5</v>
      </c>
      <c r="E22" s="9"/>
      <c r="F22" s="9"/>
      <c r="G22" s="9">
        <f t="shared" si="0"/>
        <v>0</v>
      </c>
      <c r="H22" s="4">
        <f t="shared" si="1"/>
        <v>0</v>
      </c>
      <c r="AH22" s="65"/>
      <c r="AI22" s="65"/>
      <c r="AJ22" s="65"/>
      <c r="AK22" s="65"/>
      <c r="AL22" s="65"/>
      <c r="AM22" s="65"/>
      <c r="AN22" s="65"/>
      <c r="AO22" s="65"/>
      <c r="AP22" s="65"/>
    </row>
    <row r="23" spans="1:42" x14ac:dyDescent="0.3">
      <c r="A23" s="1">
        <f t="shared" si="2"/>
        <v>20</v>
      </c>
      <c r="B23" s="2" t="s">
        <v>62</v>
      </c>
      <c r="C23" s="3" t="s">
        <v>7</v>
      </c>
      <c r="D23" s="3">
        <v>29</v>
      </c>
      <c r="E23" s="9"/>
      <c r="F23" s="9"/>
      <c r="G23" s="9">
        <f t="shared" si="0"/>
        <v>0</v>
      </c>
      <c r="H23" s="4">
        <f t="shared" si="1"/>
        <v>0</v>
      </c>
      <c r="AH23" s="65"/>
      <c r="AI23" s="65"/>
      <c r="AJ23" s="65"/>
      <c r="AK23" s="65"/>
      <c r="AL23" s="65"/>
      <c r="AM23" s="65"/>
      <c r="AN23" s="65"/>
      <c r="AO23" s="65"/>
      <c r="AP23" s="65"/>
    </row>
    <row r="24" spans="1:42" x14ac:dyDescent="0.3">
      <c r="A24" s="1">
        <f t="shared" si="2"/>
        <v>21</v>
      </c>
      <c r="B24" s="2" t="s">
        <v>121</v>
      </c>
      <c r="C24" s="3" t="s">
        <v>7</v>
      </c>
      <c r="D24" s="3">
        <v>20</v>
      </c>
      <c r="E24" s="9"/>
      <c r="F24" s="9"/>
      <c r="G24" s="9">
        <f t="shared" si="0"/>
        <v>0</v>
      </c>
      <c r="H24" s="4">
        <f t="shared" si="1"/>
        <v>0</v>
      </c>
      <c r="AH24" s="65"/>
      <c r="AI24" s="65"/>
      <c r="AJ24" s="65"/>
      <c r="AK24" s="65"/>
      <c r="AL24" s="65"/>
      <c r="AM24" s="65"/>
      <c r="AN24" s="65"/>
      <c r="AO24" s="65"/>
      <c r="AP24" s="65"/>
    </row>
    <row r="25" spans="1:42" x14ac:dyDescent="0.3">
      <c r="A25" s="1">
        <f t="shared" si="2"/>
        <v>22</v>
      </c>
      <c r="B25" s="2" t="s">
        <v>196</v>
      </c>
      <c r="C25" s="3" t="s">
        <v>7</v>
      </c>
      <c r="D25" s="3">
        <v>22</v>
      </c>
      <c r="E25" s="9"/>
      <c r="F25" s="9"/>
      <c r="G25" s="9">
        <f t="shared" si="0"/>
        <v>0</v>
      </c>
      <c r="H25" s="4">
        <f t="shared" si="1"/>
        <v>0</v>
      </c>
      <c r="AH25" s="65"/>
      <c r="AI25" s="65"/>
      <c r="AJ25" s="65"/>
      <c r="AK25" s="65"/>
      <c r="AL25" s="65"/>
      <c r="AM25" s="65"/>
      <c r="AN25" s="65"/>
      <c r="AO25" s="65"/>
      <c r="AP25" s="65"/>
    </row>
    <row r="26" spans="1:42" x14ac:dyDescent="0.3">
      <c r="A26" s="1">
        <f t="shared" si="2"/>
        <v>23</v>
      </c>
      <c r="B26" s="2" t="s">
        <v>177</v>
      </c>
      <c r="C26" s="3" t="s">
        <v>7</v>
      </c>
      <c r="D26" s="3">
        <v>18</v>
      </c>
      <c r="E26" s="9"/>
      <c r="F26" s="9"/>
      <c r="G26" s="9">
        <f t="shared" si="0"/>
        <v>0</v>
      </c>
      <c r="H26" s="4">
        <f t="shared" si="1"/>
        <v>0</v>
      </c>
      <c r="AH26" s="65"/>
      <c r="AI26" s="65"/>
      <c r="AJ26" s="65"/>
      <c r="AK26" s="65"/>
      <c r="AL26" s="65"/>
      <c r="AM26" s="65"/>
      <c r="AN26" s="65"/>
      <c r="AO26" s="65"/>
      <c r="AP26" s="65"/>
    </row>
    <row r="27" spans="1:42" x14ac:dyDescent="0.3">
      <c r="A27" s="1">
        <f t="shared" si="2"/>
        <v>24</v>
      </c>
      <c r="B27" s="2" t="s">
        <v>307</v>
      </c>
      <c r="C27" s="3" t="s">
        <v>7</v>
      </c>
      <c r="D27" s="3">
        <v>27</v>
      </c>
      <c r="E27" s="9">
        <v>60</v>
      </c>
      <c r="F27" s="9"/>
      <c r="G27" s="9">
        <f t="shared" si="0"/>
        <v>60</v>
      </c>
      <c r="H27" s="4">
        <f t="shared" si="1"/>
        <v>1620</v>
      </c>
      <c r="AH27" s="65"/>
      <c r="AI27" s="65"/>
      <c r="AJ27" s="65"/>
      <c r="AK27" s="65"/>
      <c r="AL27" s="65"/>
      <c r="AM27" s="65"/>
      <c r="AN27" s="65"/>
      <c r="AO27" s="65"/>
      <c r="AP27" s="65"/>
    </row>
    <row r="28" spans="1:42" x14ac:dyDescent="0.3">
      <c r="A28" s="1">
        <f t="shared" si="2"/>
        <v>25</v>
      </c>
      <c r="B28" s="2" t="s">
        <v>82</v>
      </c>
      <c r="C28" s="3" t="s">
        <v>7</v>
      </c>
      <c r="D28" s="3">
        <v>14</v>
      </c>
      <c r="E28" s="9"/>
      <c r="F28" s="9"/>
      <c r="G28" s="9">
        <f t="shared" si="0"/>
        <v>0</v>
      </c>
      <c r="H28" s="4">
        <f t="shared" si="1"/>
        <v>0</v>
      </c>
      <c r="AH28" s="65"/>
      <c r="AI28" s="65"/>
      <c r="AJ28" s="65"/>
      <c r="AK28" s="65"/>
      <c r="AL28" s="65"/>
      <c r="AM28" s="65"/>
      <c r="AN28" s="65"/>
      <c r="AO28" s="65"/>
      <c r="AP28" s="65"/>
    </row>
    <row r="29" spans="1:42" x14ac:dyDescent="0.3">
      <c r="A29" s="1">
        <f t="shared" si="2"/>
        <v>26</v>
      </c>
      <c r="B29" s="2" t="s">
        <v>120</v>
      </c>
      <c r="C29" s="3" t="s">
        <v>5</v>
      </c>
      <c r="D29" s="3">
        <v>12</v>
      </c>
      <c r="E29" s="9">
        <v>115</v>
      </c>
      <c r="F29" s="9"/>
      <c r="G29" s="9">
        <f t="shared" si="0"/>
        <v>5</v>
      </c>
      <c r="H29" s="4">
        <f t="shared" si="1"/>
        <v>60</v>
      </c>
      <c r="P29" s="22">
        <v>110</v>
      </c>
      <c r="AH29" s="65"/>
      <c r="AI29" s="65"/>
      <c r="AJ29" s="65"/>
      <c r="AK29" s="65"/>
      <c r="AL29" s="65"/>
      <c r="AM29" s="65"/>
      <c r="AN29" s="65"/>
      <c r="AO29" s="65"/>
      <c r="AP29" s="65"/>
    </row>
    <row r="30" spans="1:42" x14ac:dyDescent="0.3">
      <c r="A30" s="1">
        <f t="shared" si="2"/>
        <v>27</v>
      </c>
      <c r="B30" s="2" t="s">
        <v>120</v>
      </c>
      <c r="C30" s="3" t="s">
        <v>6</v>
      </c>
      <c r="D30" s="3">
        <v>21.5</v>
      </c>
      <c r="E30" s="9"/>
      <c r="F30" s="9"/>
      <c r="G30" s="9">
        <f t="shared" si="0"/>
        <v>0</v>
      </c>
      <c r="H30" s="4">
        <f t="shared" si="1"/>
        <v>0</v>
      </c>
      <c r="AH30" s="65"/>
      <c r="AI30" s="65"/>
      <c r="AJ30" s="65"/>
      <c r="AK30" s="65"/>
      <c r="AL30" s="65"/>
      <c r="AM30" s="65"/>
      <c r="AN30" s="65"/>
      <c r="AO30" s="65"/>
      <c r="AP30" s="65"/>
    </row>
    <row r="31" spans="1:42" x14ac:dyDescent="0.3">
      <c r="A31" s="1">
        <f t="shared" si="2"/>
        <v>28</v>
      </c>
      <c r="B31" s="2" t="s">
        <v>254</v>
      </c>
      <c r="C31" s="3" t="s">
        <v>7</v>
      </c>
      <c r="D31" s="3">
        <v>15</v>
      </c>
      <c r="E31" s="9">
        <v>120</v>
      </c>
      <c r="F31" s="9"/>
      <c r="G31" s="9">
        <f t="shared" si="0"/>
        <v>120</v>
      </c>
      <c r="H31" s="4">
        <f t="shared" si="1"/>
        <v>1800</v>
      </c>
      <c r="AH31" s="65"/>
      <c r="AI31" s="65"/>
      <c r="AJ31" s="65"/>
      <c r="AK31" s="65"/>
      <c r="AL31" s="65"/>
      <c r="AM31" s="65"/>
      <c r="AN31" s="65"/>
      <c r="AO31" s="65"/>
      <c r="AP31" s="65"/>
    </row>
    <row r="32" spans="1:42" x14ac:dyDescent="0.3">
      <c r="A32" s="1">
        <f t="shared" si="2"/>
        <v>29</v>
      </c>
      <c r="B32" s="2" t="s">
        <v>19</v>
      </c>
      <c r="C32" s="3" t="s">
        <v>4</v>
      </c>
      <c r="D32" s="3">
        <v>1.8</v>
      </c>
      <c r="E32" s="9"/>
      <c r="F32" s="9"/>
      <c r="G32" s="9">
        <f t="shared" si="0"/>
        <v>0</v>
      </c>
      <c r="H32" s="4">
        <f t="shared" si="1"/>
        <v>0</v>
      </c>
      <c r="AH32" s="65"/>
      <c r="AI32" s="65"/>
      <c r="AJ32" s="65"/>
      <c r="AK32" s="65"/>
      <c r="AL32" s="65"/>
      <c r="AM32" s="65"/>
      <c r="AN32" s="65"/>
      <c r="AO32" s="65"/>
      <c r="AP32" s="65"/>
    </row>
    <row r="33" spans="1:42" x14ac:dyDescent="0.3">
      <c r="A33" s="1">
        <f t="shared" si="2"/>
        <v>30</v>
      </c>
      <c r="B33" s="2" t="s">
        <v>19</v>
      </c>
      <c r="C33" s="3" t="s">
        <v>6</v>
      </c>
      <c r="D33" s="3">
        <v>2.8</v>
      </c>
      <c r="E33" s="9"/>
      <c r="F33" s="9"/>
      <c r="G33" s="9">
        <f t="shared" si="0"/>
        <v>0</v>
      </c>
      <c r="H33" s="4">
        <f t="shared" si="1"/>
        <v>0</v>
      </c>
      <c r="AH33" s="65"/>
      <c r="AI33" s="65"/>
      <c r="AJ33" s="65"/>
      <c r="AK33" s="65"/>
      <c r="AL33" s="65"/>
      <c r="AM33" s="65"/>
      <c r="AN33" s="65"/>
      <c r="AO33" s="65"/>
      <c r="AP33" s="65"/>
    </row>
    <row r="34" spans="1:42" x14ac:dyDescent="0.3">
      <c r="A34" s="1">
        <f t="shared" si="2"/>
        <v>31</v>
      </c>
      <c r="B34" s="2" t="s">
        <v>23</v>
      </c>
      <c r="C34" s="3" t="s">
        <v>6</v>
      </c>
      <c r="D34" s="3">
        <v>7</v>
      </c>
      <c r="E34" s="9"/>
      <c r="F34" s="9"/>
      <c r="G34" s="9">
        <f t="shared" si="0"/>
        <v>0</v>
      </c>
      <c r="H34" s="4">
        <f t="shared" si="1"/>
        <v>0</v>
      </c>
      <c r="AH34" s="65"/>
      <c r="AI34" s="65"/>
      <c r="AJ34" s="65"/>
      <c r="AK34" s="65"/>
      <c r="AL34" s="65"/>
      <c r="AM34" s="65"/>
      <c r="AN34" s="65"/>
      <c r="AO34" s="65"/>
      <c r="AP34" s="65"/>
    </row>
    <row r="35" spans="1:42" x14ac:dyDescent="0.3">
      <c r="A35" s="1">
        <f t="shared" si="2"/>
        <v>32</v>
      </c>
      <c r="B35" s="2" t="s">
        <v>255</v>
      </c>
      <c r="C35" s="3" t="s">
        <v>4</v>
      </c>
      <c r="D35" s="3">
        <v>4.5</v>
      </c>
      <c r="E35" s="9">
        <v>100</v>
      </c>
      <c r="F35" s="9"/>
      <c r="G35" s="9">
        <f t="shared" si="0"/>
        <v>100</v>
      </c>
      <c r="H35" s="4">
        <f t="shared" si="1"/>
        <v>450</v>
      </c>
      <c r="AH35" s="65"/>
      <c r="AI35" s="65"/>
      <c r="AJ35" s="65"/>
      <c r="AK35" s="65"/>
      <c r="AL35" s="65"/>
      <c r="AM35" s="65"/>
      <c r="AN35" s="65"/>
      <c r="AO35" s="65"/>
      <c r="AP35" s="65"/>
    </row>
    <row r="36" spans="1:42" x14ac:dyDescent="0.3">
      <c r="A36" s="1">
        <f t="shared" si="2"/>
        <v>33</v>
      </c>
      <c r="B36" s="2" t="s">
        <v>23</v>
      </c>
      <c r="C36" s="3" t="s">
        <v>4</v>
      </c>
      <c r="D36" s="3">
        <v>6.2</v>
      </c>
      <c r="E36" s="9">
        <v>180</v>
      </c>
      <c r="F36" s="9"/>
      <c r="G36" s="9">
        <f t="shared" si="0"/>
        <v>0</v>
      </c>
      <c r="H36" s="4">
        <f t="shared" si="1"/>
        <v>0</v>
      </c>
      <c r="R36" s="23">
        <v>180</v>
      </c>
      <c r="AH36" s="65"/>
      <c r="AI36" s="65"/>
      <c r="AJ36" s="65"/>
      <c r="AK36" s="65"/>
      <c r="AL36" s="65"/>
      <c r="AM36" s="65"/>
      <c r="AN36" s="65"/>
      <c r="AO36" s="65"/>
      <c r="AP36" s="65"/>
    </row>
    <row r="37" spans="1:42" x14ac:dyDescent="0.3">
      <c r="A37" s="1">
        <f t="shared" si="2"/>
        <v>34</v>
      </c>
      <c r="B37" s="2" t="s">
        <v>23</v>
      </c>
      <c r="C37" s="3" t="s">
        <v>7</v>
      </c>
      <c r="D37" s="3">
        <v>7</v>
      </c>
      <c r="E37" s="9">
        <v>760</v>
      </c>
      <c r="F37" s="9"/>
      <c r="G37" s="9">
        <f t="shared" si="0"/>
        <v>260</v>
      </c>
      <c r="H37" s="4">
        <f t="shared" si="1"/>
        <v>1820</v>
      </c>
      <c r="O37" s="21">
        <v>200</v>
      </c>
      <c r="S37" s="99">
        <v>180</v>
      </c>
      <c r="T37" s="29">
        <v>120</v>
      </c>
      <c r="AH37" s="65"/>
      <c r="AI37" s="65"/>
      <c r="AJ37" s="65"/>
      <c r="AK37" s="65"/>
      <c r="AL37" s="65"/>
      <c r="AM37" s="65"/>
      <c r="AN37" s="65"/>
      <c r="AO37" s="65"/>
      <c r="AP37" s="65"/>
    </row>
    <row r="38" spans="1:42" x14ac:dyDescent="0.3">
      <c r="A38" s="1">
        <f t="shared" si="2"/>
        <v>35</v>
      </c>
      <c r="B38" s="2" t="s">
        <v>219</v>
      </c>
      <c r="C38" s="3" t="s">
        <v>7</v>
      </c>
      <c r="D38" s="3">
        <v>7</v>
      </c>
      <c r="E38" s="9"/>
      <c r="F38" s="9"/>
      <c r="G38" s="9">
        <f>SUM(E38:F38)-SUM(I38:BA38)</f>
        <v>0</v>
      </c>
      <c r="H38" s="4">
        <f t="shared" si="1"/>
        <v>0</v>
      </c>
      <c r="AH38" s="65"/>
      <c r="AI38" s="65"/>
      <c r="AJ38" s="65"/>
      <c r="AK38" s="65"/>
      <c r="AL38" s="65"/>
      <c r="AM38" s="65"/>
      <c r="AN38" s="65"/>
      <c r="AO38" s="65"/>
      <c r="AP38" s="65"/>
    </row>
    <row r="39" spans="1:42" x14ac:dyDescent="0.3">
      <c r="A39" s="1">
        <f t="shared" si="2"/>
        <v>36</v>
      </c>
      <c r="B39" s="2" t="s">
        <v>197</v>
      </c>
      <c r="C39" s="3" t="s">
        <v>4</v>
      </c>
      <c r="D39" s="3">
        <v>6</v>
      </c>
      <c r="E39" s="9"/>
      <c r="F39" s="9"/>
      <c r="G39" s="9">
        <f t="shared" ref="G39:G103" si="3">SUM(E39:F39)-SUM(I39:BA39)</f>
        <v>0</v>
      </c>
      <c r="H39" s="4">
        <f t="shared" si="1"/>
        <v>0</v>
      </c>
      <c r="AH39" s="65"/>
      <c r="AI39" s="65"/>
      <c r="AJ39" s="65"/>
      <c r="AK39" s="65"/>
      <c r="AL39" s="65"/>
      <c r="AM39" s="65"/>
      <c r="AN39" s="65"/>
      <c r="AO39" s="65"/>
      <c r="AP39" s="65"/>
    </row>
    <row r="40" spans="1:42" x14ac:dyDescent="0.3">
      <c r="A40" s="1">
        <f t="shared" si="2"/>
        <v>37</v>
      </c>
      <c r="B40" s="2" t="s">
        <v>297</v>
      </c>
      <c r="C40" s="3" t="s">
        <v>7</v>
      </c>
      <c r="D40" s="3">
        <v>18.5</v>
      </c>
      <c r="E40" s="9">
        <v>120</v>
      </c>
      <c r="F40" s="9"/>
      <c r="G40" s="9">
        <f t="shared" si="3"/>
        <v>0</v>
      </c>
      <c r="H40" s="4">
        <f t="shared" si="1"/>
        <v>0</v>
      </c>
      <c r="T40" s="29">
        <v>120</v>
      </c>
      <c r="AH40" s="65"/>
      <c r="AI40" s="65"/>
      <c r="AJ40" s="65"/>
      <c r="AK40" s="65"/>
      <c r="AL40" s="65"/>
      <c r="AM40" s="65"/>
      <c r="AN40" s="65"/>
      <c r="AO40" s="65"/>
      <c r="AP40" s="65"/>
    </row>
    <row r="41" spans="1:42" x14ac:dyDescent="0.3">
      <c r="A41" s="1">
        <f t="shared" si="2"/>
        <v>38</v>
      </c>
      <c r="B41" s="2" t="s">
        <v>261</v>
      </c>
      <c r="C41" s="3" t="s">
        <v>7</v>
      </c>
      <c r="D41" s="3">
        <v>24</v>
      </c>
      <c r="E41" s="9">
        <v>400</v>
      </c>
      <c r="F41" s="9"/>
      <c r="G41" s="9">
        <f t="shared" si="3"/>
        <v>110</v>
      </c>
      <c r="H41" s="4">
        <f t="shared" si="1"/>
        <v>2640</v>
      </c>
      <c r="L41" s="10">
        <v>10</v>
      </c>
      <c r="O41" s="21">
        <v>80</v>
      </c>
      <c r="R41" s="23">
        <v>5</v>
      </c>
      <c r="T41" s="29">
        <v>15</v>
      </c>
      <c r="U41" s="27">
        <v>50</v>
      </c>
      <c r="V41" s="25">
        <v>130</v>
      </c>
      <c r="AH41" s="65"/>
      <c r="AI41" s="65"/>
      <c r="AJ41" s="65"/>
      <c r="AK41" s="65"/>
      <c r="AL41" s="65"/>
      <c r="AM41" s="65"/>
      <c r="AN41" s="65"/>
      <c r="AO41" s="65"/>
      <c r="AP41" s="65"/>
    </row>
    <row r="42" spans="1:42" x14ac:dyDescent="0.3">
      <c r="A42" s="1">
        <f t="shared" si="2"/>
        <v>39</v>
      </c>
      <c r="B42" s="2" t="s">
        <v>264</v>
      </c>
      <c r="C42" s="3" t="s">
        <v>7</v>
      </c>
      <c r="D42" s="3">
        <v>29</v>
      </c>
      <c r="E42" s="9">
        <v>40</v>
      </c>
      <c r="F42" s="9"/>
      <c r="G42" s="9">
        <f t="shared" si="3"/>
        <v>19</v>
      </c>
      <c r="H42" s="4">
        <f t="shared" si="1"/>
        <v>551</v>
      </c>
      <c r="J42" s="59">
        <v>2</v>
      </c>
      <c r="N42" s="20">
        <v>10</v>
      </c>
      <c r="O42" s="21">
        <v>5</v>
      </c>
      <c r="P42" s="22">
        <v>4</v>
      </c>
      <c r="AH42" s="65"/>
      <c r="AI42" s="65"/>
      <c r="AJ42" s="65"/>
      <c r="AK42" s="65"/>
      <c r="AL42" s="65"/>
      <c r="AM42" s="65"/>
      <c r="AN42" s="65"/>
      <c r="AO42" s="65"/>
      <c r="AP42" s="65"/>
    </row>
    <row r="43" spans="1:42" x14ac:dyDescent="0.3">
      <c r="A43" s="1">
        <f t="shared" si="2"/>
        <v>40</v>
      </c>
      <c r="B43" s="2" t="s">
        <v>130</v>
      </c>
      <c r="C43" s="3" t="s">
        <v>7</v>
      </c>
      <c r="D43" s="3">
        <v>16</v>
      </c>
      <c r="E43" s="9">
        <v>60</v>
      </c>
      <c r="F43" s="9"/>
      <c r="G43" s="9">
        <f t="shared" si="3"/>
        <v>58</v>
      </c>
      <c r="H43" s="4">
        <f t="shared" si="1"/>
        <v>928</v>
      </c>
      <c r="P43" s="22">
        <v>2</v>
      </c>
      <c r="AH43" s="65"/>
      <c r="AI43" s="65"/>
      <c r="AJ43" s="65"/>
      <c r="AK43" s="65"/>
      <c r="AL43" s="65"/>
      <c r="AM43" s="65"/>
      <c r="AN43" s="65"/>
      <c r="AO43" s="65"/>
      <c r="AP43" s="65"/>
    </row>
    <row r="44" spans="1:42" x14ac:dyDescent="0.3">
      <c r="A44" s="1">
        <f t="shared" si="2"/>
        <v>41</v>
      </c>
      <c r="B44" s="2" t="s">
        <v>95</v>
      </c>
      <c r="C44" s="3" t="s">
        <v>7</v>
      </c>
      <c r="D44" s="3">
        <v>7</v>
      </c>
      <c r="E44" s="9">
        <v>300</v>
      </c>
      <c r="F44" s="9"/>
      <c r="G44" s="9">
        <f t="shared" si="3"/>
        <v>0</v>
      </c>
      <c r="H44" s="4">
        <f t="shared" si="1"/>
        <v>0</v>
      </c>
      <c r="O44" s="21">
        <v>300</v>
      </c>
      <c r="AH44" s="65"/>
      <c r="AI44" s="65"/>
      <c r="AJ44" s="65"/>
      <c r="AK44" s="65"/>
      <c r="AL44" s="65"/>
      <c r="AM44" s="65"/>
      <c r="AN44" s="65"/>
      <c r="AO44" s="65"/>
      <c r="AP44" s="65"/>
    </row>
    <row r="45" spans="1:42" x14ac:dyDescent="0.3">
      <c r="A45" s="1">
        <f t="shared" si="2"/>
        <v>42</v>
      </c>
      <c r="B45" s="2" t="s">
        <v>301</v>
      </c>
      <c r="C45" s="3" t="s">
        <v>7</v>
      </c>
      <c r="D45" s="3">
        <v>11.5</v>
      </c>
      <c r="E45" s="9">
        <v>170</v>
      </c>
      <c r="F45" s="9"/>
      <c r="G45" s="9">
        <f t="shared" si="3"/>
        <v>0</v>
      </c>
      <c r="H45" s="4">
        <f t="shared" si="1"/>
        <v>0</v>
      </c>
      <c r="Q45" s="99">
        <v>170</v>
      </c>
      <c r="AH45" s="65"/>
      <c r="AI45" s="65"/>
      <c r="AJ45" s="65"/>
      <c r="AK45" s="65"/>
      <c r="AL45" s="65"/>
      <c r="AM45" s="65"/>
      <c r="AN45" s="65"/>
      <c r="AO45" s="65"/>
      <c r="AP45" s="65"/>
    </row>
    <row r="46" spans="1:42" x14ac:dyDescent="0.3">
      <c r="A46" s="1">
        <f t="shared" si="2"/>
        <v>43</v>
      </c>
      <c r="B46" s="2" t="s">
        <v>96</v>
      </c>
      <c r="C46" s="3" t="s">
        <v>7</v>
      </c>
      <c r="D46" s="3">
        <v>7</v>
      </c>
      <c r="E46" s="9"/>
      <c r="F46" s="9"/>
      <c r="G46" s="9">
        <f t="shared" si="3"/>
        <v>0</v>
      </c>
      <c r="H46" s="4">
        <f t="shared" si="1"/>
        <v>0</v>
      </c>
      <c r="AH46" s="65"/>
      <c r="AI46" s="65"/>
      <c r="AJ46" s="65"/>
      <c r="AK46" s="65"/>
      <c r="AL46" s="65"/>
      <c r="AM46" s="65"/>
      <c r="AN46" s="65"/>
      <c r="AO46" s="65"/>
      <c r="AP46" s="65"/>
    </row>
    <row r="47" spans="1:42" x14ac:dyDescent="0.3">
      <c r="A47" s="1">
        <f t="shared" si="2"/>
        <v>44</v>
      </c>
      <c r="B47" s="2" t="s">
        <v>87</v>
      </c>
      <c r="C47" s="3" t="s">
        <v>7</v>
      </c>
      <c r="D47" s="3">
        <v>32</v>
      </c>
      <c r="E47" s="9">
        <v>74</v>
      </c>
      <c r="F47" s="9"/>
      <c r="G47" s="9">
        <f t="shared" si="3"/>
        <v>74</v>
      </c>
      <c r="H47" s="4">
        <f t="shared" si="1"/>
        <v>2368</v>
      </c>
      <c r="AH47" s="65"/>
      <c r="AI47" s="65"/>
      <c r="AJ47" s="65"/>
      <c r="AK47" s="65"/>
      <c r="AL47" s="65"/>
      <c r="AM47" s="65"/>
      <c r="AN47" s="65"/>
      <c r="AO47" s="65"/>
      <c r="AP47" s="65"/>
    </row>
    <row r="48" spans="1:42" x14ac:dyDescent="0.3">
      <c r="A48" s="1">
        <f t="shared" si="2"/>
        <v>45</v>
      </c>
      <c r="B48" s="2" t="s">
        <v>256</v>
      </c>
      <c r="C48" s="3" t="s">
        <v>7</v>
      </c>
      <c r="D48" s="3">
        <v>13</v>
      </c>
      <c r="E48" s="9">
        <v>822</v>
      </c>
      <c r="F48" s="9"/>
      <c r="G48" s="9">
        <f t="shared" si="3"/>
        <v>241</v>
      </c>
      <c r="H48" s="4">
        <f t="shared" si="1"/>
        <v>3133</v>
      </c>
      <c r="J48" s="59">
        <v>6</v>
      </c>
      <c r="N48" s="20">
        <v>350</v>
      </c>
      <c r="Q48" s="99">
        <v>200</v>
      </c>
      <c r="S48" s="99">
        <v>20</v>
      </c>
      <c r="U48" s="27">
        <v>5</v>
      </c>
      <c r="AH48" s="65"/>
      <c r="AI48" s="65"/>
      <c r="AJ48" s="65"/>
      <c r="AK48" s="65"/>
      <c r="AL48" s="65"/>
      <c r="AM48" s="65"/>
      <c r="AN48" s="65"/>
      <c r="AO48" s="65"/>
      <c r="AP48" s="65"/>
    </row>
    <row r="49" spans="1:42" x14ac:dyDescent="0.3">
      <c r="A49" s="1">
        <f t="shared" si="2"/>
        <v>46</v>
      </c>
      <c r="B49" s="2" t="s">
        <v>86</v>
      </c>
      <c r="C49" s="3" t="s">
        <v>7</v>
      </c>
      <c r="D49" s="3">
        <v>27</v>
      </c>
      <c r="E49" s="9">
        <v>98</v>
      </c>
      <c r="F49" s="9"/>
      <c r="G49" s="9">
        <f t="shared" si="3"/>
        <v>98</v>
      </c>
      <c r="H49" s="4">
        <f t="shared" si="1"/>
        <v>2646</v>
      </c>
      <c r="AH49" s="65"/>
      <c r="AI49" s="65"/>
      <c r="AJ49" s="65"/>
      <c r="AK49" s="65"/>
      <c r="AL49" s="65"/>
      <c r="AM49" s="65"/>
      <c r="AN49" s="65"/>
      <c r="AO49" s="65"/>
      <c r="AP49" s="65"/>
    </row>
    <row r="50" spans="1:42" x14ac:dyDescent="0.3">
      <c r="A50" s="1">
        <f t="shared" si="2"/>
        <v>47</v>
      </c>
      <c r="B50" s="2" t="s">
        <v>88</v>
      </c>
      <c r="C50" s="3" t="s">
        <v>7</v>
      </c>
      <c r="D50" s="3">
        <v>16</v>
      </c>
      <c r="E50" s="9">
        <v>100</v>
      </c>
      <c r="F50" s="9"/>
      <c r="G50" s="9">
        <f t="shared" si="3"/>
        <v>89</v>
      </c>
      <c r="H50" s="4">
        <f t="shared" si="1"/>
        <v>1424</v>
      </c>
      <c r="J50" s="59">
        <v>1</v>
      </c>
      <c r="O50" s="21">
        <v>5</v>
      </c>
      <c r="R50" s="23">
        <v>5</v>
      </c>
      <c r="AH50" s="65"/>
      <c r="AI50" s="65"/>
      <c r="AJ50" s="65"/>
      <c r="AK50" s="65"/>
      <c r="AL50" s="65"/>
      <c r="AM50" s="65"/>
      <c r="AN50" s="65"/>
      <c r="AO50" s="65"/>
      <c r="AP50" s="65"/>
    </row>
    <row r="51" spans="1:42" x14ac:dyDescent="0.3">
      <c r="A51" s="1">
        <f t="shared" si="2"/>
        <v>48</v>
      </c>
      <c r="B51" s="2" t="s">
        <v>88</v>
      </c>
      <c r="C51" s="3" t="s">
        <v>6</v>
      </c>
      <c r="D51" s="3">
        <v>15</v>
      </c>
      <c r="E51" s="9">
        <v>120</v>
      </c>
      <c r="F51" s="9"/>
      <c r="G51" s="9">
        <f t="shared" si="3"/>
        <v>120</v>
      </c>
      <c r="H51" s="4">
        <f t="shared" si="1"/>
        <v>1800</v>
      </c>
      <c r="AH51" s="65"/>
      <c r="AI51" s="65"/>
      <c r="AJ51" s="65"/>
      <c r="AK51" s="65"/>
      <c r="AL51" s="65"/>
      <c r="AM51" s="65"/>
      <c r="AN51" s="65"/>
      <c r="AO51" s="65"/>
      <c r="AP51" s="65"/>
    </row>
    <row r="52" spans="1:42" x14ac:dyDescent="0.3">
      <c r="A52" s="1">
        <f t="shared" si="2"/>
        <v>49</v>
      </c>
      <c r="B52" s="2" t="s">
        <v>300</v>
      </c>
      <c r="C52" s="3" t="s">
        <v>7</v>
      </c>
      <c r="D52" s="3">
        <v>18</v>
      </c>
      <c r="E52" s="9">
        <v>390</v>
      </c>
      <c r="F52" s="9"/>
      <c r="G52" s="9">
        <f t="shared" si="3"/>
        <v>247</v>
      </c>
      <c r="H52" s="4">
        <f t="shared" si="1"/>
        <v>4446</v>
      </c>
      <c r="J52" s="59">
        <v>1</v>
      </c>
      <c r="L52" s="10">
        <v>5</v>
      </c>
      <c r="Q52" s="99">
        <v>30</v>
      </c>
      <c r="S52" s="99">
        <v>30</v>
      </c>
      <c r="T52" s="29">
        <v>70</v>
      </c>
      <c r="U52" s="27">
        <v>7</v>
      </c>
      <c r="AH52" s="65"/>
      <c r="AI52" s="65"/>
      <c r="AJ52" s="65"/>
      <c r="AK52" s="65"/>
      <c r="AL52" s="65"/>
      <c r="AM52" s="65"/>
      <c r="AN52" s="65"/>
      <c r="AO52" s="65"/>
      <c r="AP52" s="65"/>
    </row>
    <row r="53" spans="1:42" x14ac:dyDescent="0.3">
      <c r="A53" s="1">
        <f t="shared" si="2"/>
        <v>50</v>
      </c>
      <c r="B53" s="2" t="s">
        <v>299</v>
      </c>
      <c r="C53" s="3" t="s">
        <v>7</v>
      </c>
      <c r="D53" s="3">
        <v>19.5</v>
      </c>
      <c r="E53" s="9">
        <v>100</v>
      </c>
      <c r="F53" s="9"/>
      <c r="G53" s="9">
        <f t="shared" si="3"/>
        <v>97</v>
      </c>
      <c r="H53" s="4">
        <f t="shared" si="1"/>
        <v>1891.5</v>
      </c>
      <c r="U53" s="27">
        <v>3</v>
      </c>
      <c r="AH53" s="65"/>
      <c r="AI53" s="65"/>
      <c r="AJ53" s="65"/>
      <c r="AK53" s="65"/>
      <c r="AL53" s="65"/>
      <c r="AM53" s="65"/>
      <c r="AN53" s="65"/>
      <c r="AO53" s="65"/>
      <c r="AP53" s="65"/>
    </row>
    <row r="54" spans="1:42" x14ac:dyDescent="0.3">
      <c r="A54" s="1">
        <f t="shared" si="2"/>
        <v>51</v>
      </c>
      <c r="B54" s="2" t="s">
        <v>257</v>
      </c>
      <c r="C54" s="3" t="s">
        <v>7</v>
      </c>
      <c r="D54" s="3">
        <v>9</v>
      </c>
      <c r="E54" s="9">
        <v>760</v>
      </c>
      <c r="F54" s="9"/>
      <c r="G54" s="9">
        <f t="shared" si="3"/>
        <v>19</v>
      </c>
      <c r="H54" s="4">
        <f t="shared" si="1"/>
        <v>171</v>
      </c>
      <c r="I54" s="99">
        <v>1</v>
      </c>
      <c r="J54" s="59">
        <v>30</v>
      </c>
      <c r="L54" s="10">
        <v>135</v>
      </c>
      <c r="N54" s="20">
        <v>20</v>
      </c>
      <c r="P54" s="22">
        <v>20</v>
      </c>
      <c r="R54" s="23">
        <v>270</v>
      </c>
      <c r="S54" s="99">
        <v>30</v>
      </c>
      <c r="T54" s="29">
        <v>185</v>
      </c>
      <c r="U54" s="27">
        <v>50</v>
      </c>
      <c r="AH54" s="65"/>
      <c r="AI54" s="65"/>
      <c r="AJ54" s="65"/>
      <c r="AK54" s="65"/>
      <c r="AL54" s="65"/>
      <c r="AM54" s="65"/>
      <c r="AN54" s="65"/>
      <c r="AO54" s="65"/>
      <c r="AP54" s="65"/>
    </row>
    <row r="55" spans="1:42" x14ac:dyDescent="0.3">
      <c r="A55" s="1">
        <f t="shared" si="2"/>
        <v>52</v>
      </c>
      <c r="B55" s="2" t="s">
        <v>325</v>
      </c>
      <c r="C55" s="3" t="s">
        <v>7</v>
      </c>
      <c r="D55" s="3">
        <v>20.5</v>
      </c>
      <c r="E55" s="9">
        <v>120</v>
      </c>
      <c r="F55" s="9"/>
      <c r="G55" s="9">
        <f t="shared" si="3"/>
        <v>0</v>
      </c>
      <c r="H55" s="4">
        <f t="shared" si="1"/>
        <v>0</v>
      </c>
      <c r="S55" s="99">
        <v>120</v>
      </c>
      <c r="AH55" s="65"/>
      <c r="AI55" s="65"/>
      <c r="AJ55" s="65"/>
      <c r="AK55" s="65"/>
      <c r="AL55" s="65"/>
      <c r="AM55" s="65"/>
      <c r="AN55" s="65"/>
      <c r="AO55" s="65"/>
      <c r="AP55" s="65"/>
    </row>
    <row r="56" spans="1:42" x14ac:dyDescent="0.3">
      <c r="A56" s="1">
        <f t="shared" si="2"/>
        <v>53</v>
      </c>
      <c r="B56" s="2" t="s">
        <v>167</v>
      </c>
      <c r="C56" s="3" t="s">
        <v>6</v>
      </c>
      <c r="D56" s="3">
        <v>16</v>
      </c>
      <c r="E56" s="9">
        <v>118</v>
      </c>
      <c r="F56" s="9"/>
      <c r="G56" s="9">
        <f t="shared" si="3"/>
        <v>73</v>
      </c>
      <c r="H56" s="4">
        <f t="shared" si="1"/>
        <v>1168</v>
      </c>
      <c r="N56" s="20">
        <v>20</v>
      </c>
      <c r="O56" s="21">
        <v>20</v>
      </c>
      <c r="R56" s="23">
        <v>5</v>
      </c>
      <c r="AH56" s="65"/>
      <c r="AI56" s="65"/>
      <c r="AJ56" s="65"/>
      <c r="AK56" s="65"/>
      <c r="AL56" s="65"/>
      <c r="AM56" s="65"/>
      <c r="AN56" s="65"/>
      <c r="AO56" s="65"/>
      <c r="AP56" s="65"/>
    </row>
    <row r="57" spans="1:42" x14ac:dyDescent="0.3">
      <c r="A57" s="1">
        <f t="shared" si="2"/>
        <v>54</v>
      </c>
      <c r="B57" s="2" t="s">
        <v>198</v>
      </c>
      <c r="C57" s="3" t="s">
        <v>7</v>
      </c>
      <c r="D57" s="3">
        <v>7</v>
      </c>
      <c r="E57" s="9"/>
      <c r="F57" s="9"/>
      <c r="G57" s="9">
        <f t="shared" si="3"/>
        <v>0</v>
      </c>
      <c r="H57" s="4">
        <f t="shared" si="1"/>
        <v>0</v>
      </c>
      <c r="AH57" s="65"/>
      <c r="AI57" s="65"/>
      <c r="AJ57" s="65"/>
      <c r="AK57" s="65"/>
      <c r="AL57" s="65"/>
      <c r="AM57" s="65"/>
      <c r="AN57" s="65"/>
      <c r="AO57" s="65"/>
      <c r="AP57" s="65"/>
    </row>
    <row r="58" spans="1:42" x14ac:dyDescent="0.3">
      <c r="A58" s="1">
        <f t="shared" si="2"/>
        <v>55</v>
      </c>
      <c r="B58" s="2" t="s">
        <v>180</v>
      </c>
      <c r="C58" s="3" t="s">
        <v>7</v>
      </c>
      <c r="D58" s="3">
        <v>9</v>
      </c>
      <c r="E58" s="9"/>
      <c r="F58" s="9"/>
      <c r="G58" s="9">
        <f t="shared" si="3"/>
        <v>0</v>
      </c>
      <c r="H58" s="4">
        <f t="shared" si="1"/>
        <v>0</v>
      </c>
      <c r="AH58" s="65"/>
      <c r="AI58" s="65"/>
      <c r="AJ58" s="65"/>
      <c r="AK58" s="65"/>
      <c r="AL58" s="65"/>
      <c r="AM58" s="65"/>
      <c r="AN58" s="65"/>
      <c r="AO58" s="65"/>
      <c r="AP58" s="65"/>
    </row>
    <row r="59" spans="1:42" x14ac:dyDescent="0.3">
      <c r="A59" s="1">
        <f t="shared" si="2"/>
        <v>56</v>
      </c>
      <c r="B59" s="2" t="s">
        <v>39</v>
      </c>
      <c r="C59" s="3" t="s">
        <v>7</v>
      </c>
      <c r="D59" s="3">
        <v>8</v>
      </c>
      <c r="E59" s="9"/>
      <c r="F59" s="9"/>
      <c r="G59" s="9">
        <f t="shared" si="3"/>
        <v>0</v>
      </c>
      <c r="H59" s="4">
        <f t="shared" si="1"/>
        <v>0</v>
      </c>
      <c r="AH59" s="65"/>
      <c r="AI59" s="65"/>
      <c r="AJ59" s="65"/>
      <c r="AK59" s="65"/>
      <c r="AL59" s="65"/>
      <c r="AM59" s="65"/>
      <c r="AN59" s="65"/>
      <c r="AO59" s="65"/>
      <c r="AP59" s="65"/>
    </row>
    <row r="60" spans="1:42" x14ac:dyDescent="0.3">
      <c r="A60" s="1">
        <f t="shared" si="2"/>
        <v>57</v>
      </c>
      <c r="B60" s="2" t="s">
        <v>39</v>
      </c>
      <c r="C60" s="3" t="s">
        <v>5</v>
      </c>
      <c r="D60" s="3">
        <v>7</v>
      </c>
      <c r="E60" s="9"/>
      <c r="F60" s="9"/>
      <c r="G60" s="9">
        <f t="shared" si="3"/>
        <v>0</v>
      </c>
      <c r="H60" s="4">
        <f t="shared" si="1"/>
        <v>0</v>
      </c>
      <c r="AH60" s="65"/>
      <c r="AI60" s="65"/>
      <c r="AJ60" s="65"/>
      <c r="AK60" s="65"/>
      <c r="AL60" s="65"/>
      <c r="AM60" s="65"/>
      <c r="AN60" s="65"/>
      <c r="AO60" s="65"/>
      <c r="AP60" s="65"/>
    </row>
    <row r="61" spans="1:42" x14ac:dyDescent="0.3">
      <c r="A61" s="1">
        <f t="shared" si="2"/>
        <v>58</v>
      </c>
      <c r="B61" s="2" t="s">
        <v>39</v>
      </c>
      <c r="C61" s="3" t="s">
        <v>4</v>
      </c>
      <c r="D61" s="3">
        <v>7</v>
      </c>
      <c r="E61" s="9"/>
      <c r="F61" s="9"/>
      <c r="G61" s="9">
        <f t="shared" si="3"/>
        <v>0</v>
      </c>
      <c r="H61" s="4">
        <f t="shared" si="1"/>
        <v>0</v>
      </c>
      <c r="AH61" s="65"/>
      <c r="AI61" s="65"/>
      <c r="AJ61" s="65"/>
      <c r="AK61" s="65"/>
      <c r="AL61" s="65"/>
      <c r="AM61" s="65"/>
      <c r="AN61" s="65"/>
      <c r="AO61" s="65"/>
      <c r="AP61" s="65"/>
    </row>
    <row r="62" spans="1:42" x14ac:dyDescent="0.3">
      <c r="A62" s="1">
        <f t="shared" si="2"/>
        <v>59</v>
      </c>
      <c r="B62" s="2" t="s">
        <v>199</v>
      </c>
      <c r="C62" s="3" t="s">
        <v>6</v>
      </c>
      <c r="D62" s="3">
        <v>7</v>
      </c>
      <c r="E62" s="9">
        <v>466</v>
      </c>
      <c r="F62" s="9"/>
      <c r="G62" s="9">
        <f t="shared" si="3"/>
        <v>306</v>
      </c>
      <c r="H62" s="4">
        <f t="shared" si="1"/>
        <v>2142</v>
      </c>
      <c r="N62" s="20">
        <v>100</v>
      </c>
      <c r="P62" s="22">
        <v>20</v>
      </c>
      <c r="Q62" s="99">
        <v>40</v>
      </c>
      <c r="AH62" s="65"/>
      <c r="AI62" s="65"/>
      <c r="AJ62" s="65"/>
      <c r="AK62" s="65"/>
      <c r="AL62" s="65"/>
      <c r="AM62" s="65"/>
      <c r="AN62" s="65"/>
      <c r="AO62" s="65"/>
      <c r="AP62" s="65"/>
    </row>
    <row r="63" spans="1:42" x14ac:dyDescent="0.3">
      <c r="A63" s="1">
        <f>A62+1</f>
        <v>60</v>
      </c>
      <c r="B63" s="2" t="s">
        <v>179</v>
      </c>
      <c r="C63" s="3" t="s">
        <v>5</v>
      </c>
      <c r="D63" s="3">
        <v>4.5</v>
      </c>
      <c r="E63" s="9">
        <v>90</v>
      </c>
      <c r="F63" s="9"/>
      <c r="G63" s="9">
        <f t="shared" si="3"/>
        <v>90</v>
      </c>
      <c r="H63" s="4">
        <f t="shared" si="1"/>
        <v>405</v>
      </c>
      <c r="AH63" s="65"/>
      <c r="AI63" s="65"/>
      <c r="AJ63" s="65"/>
      <c r="AK63" s="65"/>
      <c r="AL63" s="65"/>
      <c r="AM63" s="65"/>
      <c r="AN63" s="65"/>
      <c r="AO63" s="65"/>
      <c r="AP63" s="65"/>
    </row>
    <row r="64" spans="1:42" x14ac:dyDescent="0.3">
      <c r="A64" s="1">
        <f t="shared" ref="A64:A65" si="4">A63+1</f>
        <v>61</v>
      </c>
      <c r="B64" s="2" t="s">
        <v>326</v>
      </c>
      <c r="C64" s="3" t="s">
        <v>18</v>
      </c>
      <c r="D64" s="3">
        <v>3.2</v>
      </c>
      <c r="E64" s="9">
        <v>500</v>
      </c>
      <c r="F64" s="9"/>
      <c r="G64" s="9">
        <f t="shared" si="3"/>
        <v>0</v>
      </c>
      <c r="H64" s="4">
        <f t="shared" si="1"/>
        <v>0</v>
      </c>
      <c r="R64" s="23">
        <v>200</v>
      </c>
      <c r="V64" s="25">
        <v>300</v>
      </c>
      <c r="AH64" s="65"/>
      <c r="AI64" s="65"/>
      <c r="AJ64" s="65"/>
      <c r="AK64" s="65"/>
      <c r="AL64" s="65"/>
      <c r="AM64" s="65"/>
      <c r="AN64" s="65"/>
      <c r="AO64" s="65"/>
      <c r="AP64" s="65"/>
    </row>
    <row r="65" spans="1:42" x14ac:dyDescent="0.3">
      <c r="A65" s="1">
        <f t="shared" si="4"/>
        <v>62</v>
      </c>
      <c r="B65" s="2" t="s">
        <v>9</v>
      </c>
      <c r="C65" s="3" t="s">
        <v>6</v>
      </c>
      <c r="D65" s="3">
        <v>3</v>
      </c>
      <c r="E65" s="9">
        <v>500</v>
      </c>
      <c r="F65" s="9"/>
      <c r="G65" s="9">
        <f t="shared" si="3"/>
        <v>200</v>
      </c>
      <c r="H65" s="4">
        <f t="shared" si="1"/>
        <v>600</v>
      </c>
      <c r="R65" s="23">
        <v>100</v>
      </c>
      <c r="S65" s="99">
        <v>200</v>
      </c>
      <c r="AH65" s="65"/>
      <c r="AI65" s="65"/>
      <c r="AJ65" s="65"/>
      <c r="AK65" s="65"/>
      <c r="AL65" s="65"/>
      <c r="AM65" s="65"/>
      <c r="AN65" s="65"/>
      <c r="AO65" s="65"/>
      <c r="AP65" s="65"/>
    </row>
    <row r="66" spans="1:42" x14ac:dyDescent="0.3">
      <c r="A66" s="1">
        <f t="shared" ref="A66:A87" si="5">A65+1</f>
        <v>63</v>
      </c>
      <c r="B66" s="2" t="s">
        <v>9</v>
      </c>
      <c r="C66" s="3" t="s">
        <v>5</v>
      </c>
      <c r="D66" s="3">
        <v>3.5</v>
      </c>
      <c r="E66" s="9">
        <v>830</v>
      </c>
      <c r="F66" s="9"/>
      <c r="G66" s="9">
        <f t="shared" si="3"/>
        <v>620</v>
      </c>
      <c r="H66" s="4">
        <f t="shared" si="1"/>
        <v>2170</v>
      </c>
      <c r="P66" s="22">
        <v>10</v>
      </c>
      <c r="T66" s="29">
        <v>200</v>
      </c>
      <c r="AH66" s="65"/>
      <c r="AI66" s="65"/>
      <c r="AJ66" s="65"/>
      <c r="AK66" s="65"/>
      <c r="AL66" s="65"/>
      <c r="AM66" s="65"/>
      <c r="AN66" s="65"/>
      <c r="AO66" s="65"/>
      <c r="AP66" s="65"/>
    </row>
    <row r="67" spans="1:42" x14ac:dyDescent="0.3">
      <c r="A67" s="1">
        <f t="shared" si="5"/>
        <v>64</v>
      </c>
      <c r="B67" s="2" t="s">
        <v>9</v>
      </c>
      <c r="C67" s="3" t="s">
        <v>4</v>
      </c>
      <c r="D67" s="3">
        <v>3</v>
      </c>
      <c r="E67" s="9">
        <v>1050</v>
      </c>
      <c r="F67" s="9"/>
      <c r="G67" s="9">
        <f t="shared" si="3"/>
        <v>630</v>
      </c>
      <c r="H67" s="4">
        <f t="shared" si="1"/>
        <v>1890</v>
      </c>
      <c r="R67" s="23">
        <v>120</v>
      </c>
      <c r="T67" s="29">
        <v>300</v>
      </c>
      <c r="AH67" s="65"/>
      <c r="AI67" s="65"/>
      <c r="AJ67" s="65"/>
      <c r="AK67" s="65"/>
      <c r="AL67" s="65"/>
      <c r="AM67" s="65"/>
      <c r="AN67" s="65"/>
      <c r="AO67" s="65"/>
      <c r="AP67" s="65"/>
    </row>
    <row r="68" spans="1:42" x14ac:dyDescent="0.3">
      <c r="A68" s="1">
        <f t="shared" si="5"/>
        <v>65</v>
      </c>
      <c r="B68" s="2" t="s">
        <v>9</v>
      </c>
      <c r="C68" s="3" t="s">
        <v>7</v>
      </c>
      <c r="D68" s="3">
        <v>4</v>
      </c>
      <c r="E68" s="9">
        <v>3170</v>
      </c>
      <c r="F68" s="9"/>
      <c r="G68" s="9">
        <f t="shared" si="3"/>
        <v>1070</v>
      </c>
      <c r="H68" s="4">
        <f t="shared" si="1"/>
        <v>4280</v>
      </c>
      <c r="K68" s="22">
        <v>300</v>
      </c>
      <c r="O68" s="21">
        <v>290</v>
      </c>
      <c r="R68" s="23">
        <v>210</v>
      </c>
      <c r="S68" s="99">
        <v>100</v>
      </c>
      <c r="T68" s="29">
        <v>700</v>
      </c>
      <c r="V68" s="25">
        <v>500</v>
      </c>
      <c r="AH68" s="65"/>
      <c r="AI68" s="65"/>
      <c r="AJ68" s="65"/>
      <c r="AK68" s="65"/>
      <c r="AL68" s="65"/>
      <c r="AM68" s="65"/>
      <c r="AN68" s="65"/>
      <c r="AO68" s="65"/>
      <c r="AP68" s="65"/>
    </row>
    <row r="69" spans="1:42" x14ac:dyDescent="0.3">
      <c r="A69" s="1">
        <f t="shared" si="5"/>
        <v>66</v>
      </c>
      <c r="B69" s="2" t="s">
        <v>8</v>
      </c>
      <c r="C69" s="3" t="s">
        <v>5</v>
      </c>
      <c r="D69" s="3">
        <v>6</v>
      </c>
      <c r="E69" s="9"/>
      <c r="F69" s="9"/>
      <c r="G69" s="9">
        <f t="shared" si="3"/>
        <v>0</v>
      </c>
      <c r="H69" s="4">
        <f t="shared" si="1"/>
        <v>0</v>
      </c>
      <c r="AH69" s="65"/>
      <c r="AI69" s="65"/>
      <c r="AJ69" s="65"/>
      <c r="AK69" s="65"/>
      <c r="AL69" s="65"/>
      <c r="AM69" s="65"/>
      <c r="AN69" s="65"/>
      <c r="AO69" s="65"/>
      <c r="AP69" s="65"/>
    </row>
    <row r="70" spans="1:42" x14ac:dyDescent="0.3">
      <c r="A70" s="1">
        <f t="shared" si="5"/>
        <v>67</v>
      </c>
      <c r="B70" s="2" t="s">
        <v>8</v>
      </c>
      <c r="C70" s="3" t="s">
        <v>4</v>
      </c>
      <c r="D70" s="3">
        <v>6</v>
      </c>
      <c r="E70" s="9"/>
      <c r="F70" s="9"/>
      <c r="G70" s="9">
        <f t="shared" si="3"/>
        <v>0</v>
      </c>
      <c r="H70" s="4">
        <f t="shared" si="1"/>
        <v>0</v>
      </c>
      <c r="AH70" s="65"/>
      <c r="AI70" s="65"/>
      <c r="AJ70" s="65"/>
      <c r="AK70" s="65"/>
      <c r="AL70" s="65"/>
      <c r="AM70" s="65"/>
      <c r="AN70" s="65"/>
      <c r="AO70" s="65"/>
      <c r="AP70" s="65"/>
    </row>
    <row r="71" spans="1:42" x14ac:dyDescent="0.3">
      <c r="A71" s="1">
        <f t="shared" si="5"/>
        <v>68</v>
      </c>
      <c r="B71" s="2" t="s">
        <v>8</v>
      </c>
      <c r="C71" s="3" t="s">
        <v>7</v>
      </c>
      <c r="D71" s="3">
        <v>7</v>
      </c>
      <c r="E71" s="9">
        <v>400</v>
      </c>
      <c r="F71" s="9"/>
      <c r="G71" s="9">
        <f t="shared" si="3"/>
        <v>400</v>
      </c>
      <c r="H71" s="4">
        <f t="shared" si="1"/>
        <v>2800</v>
      </c>
      <c r="AH71" s="65"/>
      <c r="AI71" s="65"/>
      <c r="AJ71" s="65"/>
      <c r="AK71" s="65"/>
      <c r="AL71" s="65"/>
      <c r="AM71" s="65"/>
      <c r="AN71" s="65"/>
      <c r="AO71" s="65"/>
      <c r="AP71" s="65"/>
    </row>
    <row r="72" spans="1:42" x14ac:dyDescent="0.3">
      <c r="A72" s="1">
        <f t="shared" si="5"/>
        <v>69</v>
      </c>
      <c r="B72" s="2" t="s">
        <v>108</v>
      </c>
      <c r="C72" s="3" t="s">
        <v>6</v>
      </c>
      <c r="D72" s="3">
        <v>6.5</v>
      </c>
      <c r="E72" s="9"/>
      <c r="F72" s="9"/>
      <c r="G72" s="9">
        <f t="shared" si="3"/>
        <v>0</v>
      </c>
      <c r="H72" s="4">
        <f t="shared" si="1"/>
        <v>0</v>
      </c>
      <c r="AH72" s="65"/>
      <c r="AI72" s="65"/>
      <c r="AJ72" s="65"/>
      <c r="AK72" s="65"/>
      <c r="AL72" s="65"/>
      <c r="AM72" s="65"/>
      <c r="AN72" s="65"/>
      <c r="AO72" s="65"/>
      <c r="AP72" s="65"/>
    </row>
    <row r="73" spans="1:42" x14ac:dyDescent="0.3">
      <c r="A73" s="1">
        <f t="shared" si="5"/>
        <v>70</v>
      </c>
      <c r="B73" s="2" t="s">
        <v>107</v>
      </c>
      <c r="C73" s="3" t="s">
        <v>7</v>
      </c>
      <c r="D73" s="3">
        <v>7.5</v>
      </c>
      <c r="E73" s="9">
        <v>480</v>
      </c>
      <c r="F73" s="9"/>
      <c r="G73" s="9">
        <f t="shared" si="3"/>
        <v>278</v>
      </c>
      <c r="H73" s="4">
        <f t="shared" si="1"/>
        <v>2085</v>
      </c>
      <c r="I73" s="99">
        <v>2</v>
      </c>
      <c r="K73" s="22">
        <v>100</v>
      </c>
      <c r="S73" s="99">
        <v>100</v>
      </c>
      <c r="AH73" s="65"/>
      <c r="AI73" s="65"/>
      <c r="AJ73" s="65"/>
      <c r="AK73" s="65"/>
      <c r="AL73" s="65"/>
      <c r="AM73" s="65"/>
      <c r="AN73" s="65"/>
      <c r="AO73" s="65"/>
      <c r="AP73" s="65"/>
    </row>
    <row r="74" spans="1:42" x14ac:dyDescent="0.3">
      <c r="A74" s="1">
        <f t="shared" si="5"/>
        <v>71</v>
      </c>
      <c r="B74" s="2" t="s">
        <v>38</v>
      </c>
      <c r="C74" s="3" t="s">
        <v>5</v>
      </c>
      <c r="D74" s="3">
        <v>6.1</v>
      </c>
      <c r="E74" s="9"/>
      <c r="F74" s="9"/>
      <c r="G74" s="9">
        <f t="shared" si="3"/>
        <v>0</v>
      </c>
      <c r="H74" s="4">
        <f t="shared" si="1"/>
        <v>0</v>
      </c>
      <c r="AH74" s="65"/>
      <c r="AI74" s="65"/>
      <c r="AJ74" s="65"/>
      <c r="AK74" s="65"/>
      <c r="AL74" s="65"/>
      <c r="AM74" s="65"/>
      <c r="AN74" s="65"/>
      <c r="AO74" s="65"/>
      <c r="AP74" s="65"/>
    </row>
    <row r="75" spans="1:42" x14ac:dyDescent="0.3">
      <c r="A75" s="1">
        <f t="shared" si="5"/>
        <v>72</v>
      </c>
      <c r="B75" s="2" t="s">
        <v>41</v>
      </c>
      <c r="C75" s="3" t="s">
        <v>4</v>
      </c>
      <c r="D75" s="3">
        <v>4.5</v>
      </c>
      <c r="E75" s="9"/>
      <c r="F75" s="9"/>
      <c r="G75" s="9">
        <f t="shared" si="3"/>
        <v>0</v>
      </c>
      <c r="H75" s="4">
        <f t="shared" si="1"/>
        <v>0</v>
      </c>
      <c r="AH75" s="65"/>
      <c r="AI75" s="65"/>
      <c r="AJ75" s="65"/>
      <c r="AK75" s="65"/>
      <c r="AL75" s="65"/>
      <c r="AM75" s="65"/>
      <c r="AN75" s="65"/>
      <c r="AO75" s="65"/>
      <c r="AP75" s="65"/>
    </row>
    <row r="76" spans="1:42" x14ac:dyDescent="0.3">
      <c r="A76" s="1">
        <f t="shared" si="5"/>
        <v>73</v>
      </c>
      <c r="B76" s="2" t="s">
        <v>29</v>
      </c>
      <c r="C76" s="3" t="s">
        <v>7</v>
      </c>
      <c r="D76" s="3">
        <v>4</v>
      </c>
      <c r="E76" s="9"/>
      <c r="F76" s="9"/>
      <c r="G76" s="9">
        <f t="shared" si="3"/>
        <v>0</v>
      </c>
      <c r="H76" s="4">
        <f t="shared" si="1"/>
        <v>0</v>
      </c>
      <c r="AH76" s="65"/>
      <c r="AI76" s="65"/>
      <c r="AJ76" s="65"/>
      <c r="AK76" s="65"/>
      <c r="AL76" s="65"/>
      <c r="AM76" s="65"/>
      <c r="AN76" s="65"/>
      <c r="AO76" s="65"/>
      <c r="AP76" s="65"/>
    </row>
    <row r="77" spans="1:42" x14ac:dyDescent="0.3">
      <c r="A77" s="1">
        <f t="shared" si="5"/>
        <v>74</v>
      </c>
      <c r="B77" s="2" t="s">
        <v>193</v>
      </c>
      <c r="C77" s="3" t="s">
        <v>7</v>
      </c>
      <c r="D77" s="3">
        <v>24</v>
      </c>
      <c r="E77" s="9">
        <v>25</v>
      </c>
      <c r="F77" s="9"/>
      <c r="G77" s="9">
        <f t="shared" si="3"/>
        <v>25</v>
      </c>
      <c r="H77" s="4">
        <f t="shared" si="1"/>
        <v>600</v>
      </c>
      <c r="AH77" s="65"/>
      <c r="AI77" s="65"/>
      <c r="AJ77" s="65"/>
      <c r="AK77" s="65"/>
      <c r="AL77" s="65"/>
      <c r="AM77" s="65"/>
      <c r="AN77" s="65"/>
      <c r="AO77" s="65"/>
      <c r="AP77" s="65"/>
    </row>
    <row r="78" spans="1:42" x14ac:dyDescent="0.3">
      <c r="A78" s="1">
        <f t="shared" si="5"/>
        <v>75</v>
      </c>
      <c r="B78" s="2" t="s">
        <v>200</v>
      </c>
      <c r="C78" s="3" t="s">
        <v>7</v>
      </c>
      <c r="D78" s="3">
        <v>12</v>
      </c>
      <c r="E78" s="9">
        <v>65</v>
      </c>
      <c r="F78" s="9"/>
      <c r="G78" s="9">
        <f t="shared" si="3"/>
        <v>25</v>
      </c>
      <c r="H78" s="4">
        <f t="shared" ref="H78:H103" si="6">G78*D78</f>
        <v>300</v>
      </c>
      <c r="M78" s="19">
        <v>10</v>
      </c>
      <c r="R78" s="23">
        <v>30</v>
      </c>
      <c r="AH78" s="65"/>
      <c r="AI78" s="65"/>
      <c r="AJ78" s="65"/>
      <c r="AK78" s="65"/>
      <c r="AL78" s="65"/>
      <c r="AM78" s="65"/>
      <c r="AN78" s="65"/>
      <c r="AO78" s="65"/>
      <c r="AP78" s="65"/>
    </row>
    <row r="79" spans="1:42" x14ac:dyDescent="0.3">
      <c r="A79" s="1">
        <f t="shared" si="5"/>
        <v>76</v>
      </c>
      <c r="B79" s="2" t="s">
        <v>201</v>
      </c>
      <c r="C79" s="3" t="s">
        <v>4</v>
      </c>
      <c r="D79" s="3">
        <v>3</v>
      </c>
      <c r="E79" s="9">
        <v>520</v>
      </c>
      <c r="F79" s="9"/>
      <c r="G79" s="9">
        <f t="shared" si="3"/>
        <v>520</v>
      </c>
      <c r="H79" s="4">
        <f t="shared" si="6"/>
        <v>1560</v>
      </c>
      <c r="AH79" s="65"/>
      <c r="AI79" s="65"/>
      <c r="AJ79" s="65"/>
      <c r="AK79" s="65"/>
      <c r="AL79" s="65"/>
      <c r="AM79" s="65"/>
      <c r="AN79" s="65"/>
      <c r="AO79" s="65"/>
      <c r="AP79" s="65"/>
    </row>
    <row r="80" spans="1:42" x14ac:dyDescent="0.3">
      <c r="A80" s="1">
        <f t="shared" si="5"/>
        <v>77</v>
      </c>
      <c r="B80" s="2" t="s">
        <v>201</v>
      </c>
      <c r="C80" s="3" t="s">
        <v>5</v>
      </c>
      <c r="D80" s="3">
        <v>3.5</v>
      </c>
      <c r="E80" s="9">
        <v>300</v>
      </c>
      <c r="F80" s="9"/>
      <c r="G80" s="9">
        <f t="shared" si="3"/>
        <v>300</v>
      </c>
      <c r="H80" s="4">
        <f t="shared" si="6"/>
        <v>1050</v>
      </c>
      <c r="AH80" s="65"/>
      <c r="AI80" s="65"/>
      <c r="AJ80" s="65"/>
      <c r="AK80" s="65"/>
      <c r="AL80" s="65"/>
      <c r="AM80" s="65"/>
      <c r="AN80" s="65"/>
      <c r="AO80" s="65"/>
      <c r="AP80" s="65"/>
    </row>
    <row r="81" spans="1:42" x14ac:dyDescent="0.3">
      <c r="A81" s="1">
        <f t="shared" si="5"/>
        <v>78</v>
      </c>
      <c r="B81" s="2" t="s">
        <v>91</v>
      </c>
      <c r="C81" s="3" t="s">
        <v>5</v>
      </c>
      <c r="D81" s="3">
        <v>5.3</v>
      </c>
      <c r="E81" s="9">
        <v>60</v>
      </c>
      <c r="F81" s="9"/>
      <c r="G81" s="9">
        <f t="shared" si="3"/>
        <v>60</v>
      </c>
      <c r="H81" s="4">
        <f t="shared" si="6"/>
        <v>318</v>
      </c>
      <c r="AH81" s="65"/>
      <c r="AI81" s="65"/>
      <c r="AJ81" s="65"/>
      <c r="AK81" s="65"/>
      <c r="AL81" s="65"/>
      <c r="AM81" s="65"/>
      <c r="AN81" s="65"/>
      <c r="AO81" s="65"/>
      <c r="AP81" s="65"/>
    </row>
    <row r="82" spans="1:42" x14ac:dyDescent="0.3">
      <c r="A82" s="1">
        <f t="shared" si="5"/>
        <v>79</v>
      </c>
      <c r="B82" s="2" t="s">
        <v>91</v>
      </c>
      <c r="C82" s="3" t="s">
        <v>4</v>
      </c>
      <c r="D82" s="3">
        <v>5</v>
      </c>
      <c r="E82" s="9">
        <v>100</v>
      </c>
      <c r="F82" s="9"/>
      <c r="G82" s="9">
        <f t="shared" si="3"/>
        <v>100</v>
      </c>
      <c r="H82" s="4">
        <f t="shared" si="6"/>
        <v>500</v>
      </c>
      <c r="AH82" s="65"/>
      <c r="AI82" s="65"/>
      <c r="AJ82" s="65"/>
      <c r="AK82" s="65"/>
      <c r="AL82" s="65"/>
      <c r="AM82" s="65"/>
      <c r="AN82" s="65"/>
      <c r="AO82" s="65"/>
      <c r="AP82" s="65"/>
    </row>
    <row r="83" spans="1:42" x14ac:dyDescent="0.3">
      <c r="A83" s="1">
        <f t="shared" si="5"/>
        <v>80</v>
      </c>
      <c r="B83" s="2" t="s">
        <v>89</v>
      </c>
      <c r="C83" s="3" t="s">
        <v>6</v>
      </c>
      <c r="D83" s="3">
        <v>10</v>
      </c>
      <c r="E83" s="9">
        <v>200</v>
      </c>
      <c r="F83" s="9"/>
      <c r="G83" s="9">
        <f t="shared" si="3"/>
        <v>20</v>
      </c>
      <c r="H83" s="4">
        <f t="shared" si="6"/>
        <v>200</v>
      </c>
      <c r="P83" s="22">
        <v>180</v>
      </c>
      <c r="AH83" s="65"/>
      <c r="AI83" s="65"/>
      <c r="AJ83" s="65"/>
      <c r="AK83" s="65"/>
      <c r="AL83" s="65"/>
      <c r="AM83" s="65"/>
      <c r="AN83" s="65"/>
      <c r="AO83" s="65"/>
      <c r="AP83" s="65"/>
    </row>
    <row r="84" spans="1:42" x14ac:dyDescent="0.3">
      <c r="A84" s="1">
        <f t="shared" si="5"/>
        <v>81</v>
      </c>
      <c r="B84" s="2" t="s">
        <v>181</v>
      </c>
      <c r="C84" s="3" t="s">
        <v>7</v>
      </c>
      <c r="D84" s="3">
        <v>11.5</v>
      </c>
      <c r="E84" s="9">
        <v>0</v>
      </c>
      <c r="F84" s="9"/>
      <c r="G84" s="9">
        <f t="shared" si="3"/>
        <v>0</v>
      </c>
      <c r="H84" s="4">
        <f t="shared" si="6"/>
        <v>0</v>
      </c>
      <c r="AH84" s="65"/>
      <c r="AI84" s="65"/>
      <c r="AJ84" s="65"/>
      <c r="AK84" s="65"/>
      <c r="AL84" s="65"/>
      <c r="AM84" s="65"/>
      <c r="AN84" s="65"/>
      <c r="AO84" s="65"/>
      <c r="AP84" s="65"/>
    </row>
    <row r="85" spans="1:42" x14ac:dyDescent="0.3">
      <c r="A85" s="1">
        <f t="shared" si="5"/>
        <v>82</v>
      </c>
      <c r="B85" s="2" t="s">
        <v>310</v>
      </c>
      <c r="C85" s="3" t="s">
        <v>4</v>
      </c>
      <c r="D85" s="3">
        <v>6</v>
      </c>
      <c r="E85" s="9">
        <v>200</v>
      </c>
      <c r="F85" s="9"/>
      <c r="G85" s="9">
        <f t="shared" si="3"/>
        <v>200</v>
      </c>
      <c r="H85" s="4">
        <f t="shared" si="6"/>
        <v>1200</v>
      </c>
      <c r="AH85" s="65"/>
      <c r="AI85" s="65"/>
      <c r="AJ85" s="65"/>
      <c r="AK85" s="65"/>
      <c r="AL85" s="65"/>
      <c r="AM85" s="65"/>
      <c r="AN85" s="65"/>
      <c r="AO85" s="65"/>
      <c r="AP85" s="65"/>
    </row>
    <row r="86" spans="1:42" x14ac:dyDescent="0.3">
      <c r="A86" s="1">
        <f t="shared" si="5"/>
        <v>83</v>
      </c>
      <c r="B86" s="2" t="s">
        <v>110</v>
      </c>
      <c r="C86" s="3" t="s">
        <v>7</v>
      </c>
      <c r="D86" s="3">
        <v>18</v>
      </c>
      <c r="E86" s="9"/>
      <c r="F86" s="9"/>
      <c r="G86" s="9">
        <f t="shared" si="3"/>
        <v>0</v>
      </c>
      <c r="H86" s="4">
        <f t="shared" si="6"/>
        <v>0</v>
      </c>
      <c r="AH86" s="65"/>
      <c r="AI86" s="65"/>
      <c r="AJ86" s="65"/>
      <c r="AK86" s="65"/>
      <c r="AL86" s="65"/>
      <c r="AM86" s="65"/>
      <c r="AN86" s="65"/>
      <c r="AO86" s="65"/>
      <c r="AP86" s="65"/>
    </row>
    <row r="87" spans="1:42" x14ac:dyDescent="0.3">
      <c r="A87" s="1">
        <f t="shared" si="5"/>
        <v>84</v>
      </c>
      <c r="B87" s="2" t="s">
        <v>168</v>
      </c>
      <c r="C87" s="3" t="s">
        <v>7</v>
      </c>
      <c r="D87" s="3">
        <v>13.5</v>
      </c>
      <c r="E87" s="9"/>
      <c r="F87" s="9"/>
      <c r="G87" s="9">
        <f t="shared" si="3"/>
        <v>0</v>
      </c>
      <c r="H87" s="4">
        <f t="shared" si="6"/>
        <v>0</v>
      </c>
      <c r="AH87" s="65"/>
      <c r="AI87" s="65"/>
      <c r="AJ87" s="65"/>
      <c r="AK87" s="65"/>
      <c r="AL87" s="65"/>
      <c r="AM87" s="65"/>
      <c r="AN87" s="65"/>
      <c r="AO87" s="65"/>
      <c r="AP87" s="65"/>
    </row>
    <row r="88" spans="1:42" x14ac:dyDescent="0.3">
      <c r="A88" s="1">
        <f t="shared" ref="A88:A103" si="7">A87+1</f>
        <v>85</v>
      </c>
      <c r="B88" s="2" t="s">
        <v>182</v>
      </c>
      <c r="C88" s="3" t="s">
        <v>7</v>
      </c>
      <c r="D88" s="3">
        <v>9.5</v>
      </c>
      <c r="E88" s="9"/>
      <c r="F88" s="9"/>
      <c r="G88" s="9">
        <f t="shared" si="3"/>
        <v>0</v>
      </c>
      <c r="H88" s="4">
        <f t="shared" si="6"/>
        <v>0</v>
      </c>
      <c r="AH88" s="65"/>
      <c r="AI88" s="65"/>
      <c r="AJ88" s="65"/>
      <c r="AK88" s="65"/>
      <c r="AL88" s="65"/>
      <c r="AM88" s="65"/>
      <c r="AN88" s="65"/>
      <c r="AO88" s="65"/>
      <c r="AP88" s="65"/>
    </row>
    <row r="89" spans="1:42" x14ac:dyDescent="0.3">
      <c r="A89" s="1">
        <f t="shared" si="7"/>
        <v>86</v>
      </c>
      <c r="B89" s="2" t="s">
        <v>105</v>
      </c>
      <c r="C89" s="3" t="s">
        <v>7</v>
      </c>
      <c r="D89" s="3">
        <v>28</v>
      </c>
      <c r="E89" s="9"/>
      <c r="F89" s="9"/>
      <c r="G89" s="9">
        <f t="shared" si="3"/>
        <v>0</v>
      </c>
      <c r="H89" s="4">
        <f t="shared" si="6"/>
        <v>0</v>
      </c>
      <c r="AH89" s="65"/>
      <c r="AI89" s="65"/>
      <c r="AJ89" s="65"/>
      <c r="AK89" s="65"/>
      <c r="AL89" s="65"/>
      <c r="AM89" s="65"/>
      <c r="AN89" s="65"/>
      <c r="AO89" s="65"/>
      <c r="AP89" s="65"/>
    </row>
    <row r="90" spans="1:42" x14ac:dyDescent="0.3">
      <c r="A90" s="1">
        <f t="shared" si="7"/>
        <v>87</v>
      </c>
      <c r="B90" s="2" t="s">
        <v>258</v>
      </c>
      <c r="C90" s="3" t="s">
        <v>7</v>
      </c>
      <c r="D90" s="3">
        <v>31</v>
      </c>
      <c r="E90" s="9">
        <v>74</v>
      </c>
      <c r="F90" s="9"/>
      <c r="G90" s="9">
        <f t="shared" si="3"/>
        <v>74</v>
      </c>
      <c r="H90" s="4">
        <f t="shared" si="6"/>
        <v>2294</v>
      </c>
      <c r="AH90" s="65"/>
      <c r="AI90" s="65"/>
      <c r="AJ90" s="65"/>
      <c r="AK90" s="65"/>
      <c r="AL90" s="65"/>
      <c r="AM90" s="65"/>
      <c r="AN90" s="65"/>
      <c r="AO90" s="65"/>
      <c r="AP90" s="65"/>
    </row>
    <row r="91" spans="1:42" x14ac:dyDescent="0.3">
      <c r="A91" s="1">
        <f t="shared" si="7"/>
        <v>88</v>
      </c>
      <c r="B91" s="2" t="s">
        <v>101</v>
      </c>
      <c r="C91" s="3" t="s">
        <v>7</v>
      </c>
      <c r="D91" s="3">
        <v>20</v>
      </c>
      <c r="E91" s="9">
        <v>237</v>
      </c>
      <c r="F91" s="9"/>
      <c r="G91" s="9">
        <f t="shared" si="3"/>
        <v>167</v>
      </c>
      <c r="H91" s="4">
        <f t="shared" si="6"/>
        <v>3340</v>
      </c>
      <c r="K91" s="22">
        <v>70</v>
      </c>
      <c r="AH91" s="65"/>
      <c r="AI91" s="65"/>
      <c r="AJ91" s="65"/>
      <c r="AK91" s="65"/>
      <c r="AL91" s="65"/>
      <c r="AM91" s="65"/>
      <c r="AN91" s="65"/>
      <c r="AO91" s="65"/>
      <c r="AP91" s="65"/>
    </row>
    <row r="92" spans="1:42" x14ac:dyDescent="0.3">
      <c r="A92" s="1">
        <f t="shared" si="7"/>
        <v>89</v>
      </c>
      <c r="B92" s="2" t="s">
        <v>117</v>
      </c>
      <c r="C92" s="3" t="s">
        <v>7</v>
      </c>
      <c r="D92" s="3">
        <v>30</v>
      </c>
      <c r="E92" s="9"/>
      <c r="F92" s="9"/>
      <c r="G92" s="9">
        <f t="shared" si="3"/>
        <v>0</v>
      </c>
      <c r="H92" s="4">
        <f t="shared" si="6"/>
        <v>0</v>
      </c>
      <c r="AH92" s="65"/>
      <c r="AI92" s="65"/>
      <c r="AJ92" s="65"/>
      <c r="AK92" s="65"/>
      <c r="AL92" s="65"/>
      <c r="AM92" s="65"/>
      <c r="AN92" s="65"/>
      <c r="AO92" s="65"/>
      <c r="AP92" s="65"/>
    </row>
    <row r="93" spans="1:42" x14ac:dyDescent="0.3">
      <c r="A93" s="1">
        <f t="shared" si="7"/>
        <v>90</v>
      </c>
      <c r="B93" s="2" t="s">
        <v>298</v>
      </c>
      <c r="C93" s="3" t="s">
        <v>7</v>
      </c>
      <c r="D93" s="3">
        <v>30</v>
      </c>
      <c r="E93" s="9">
        <v>504</v>
      </c>
      <c r="F93" s="9"/>
      <c r="G93" s="9">
        <f t="shared" si="3"/>
        <v>307</v>
      </c>
      <c r="H93" s="4">
        <f t="shared" si="6"/>
        <v>9210</v>
      </c>
      <c r="I93" s="99">
        <v>4</v>
      </c>
      <c r="K93" s="22">
        <v>10</v>
      </c>
      <c r="L93" s="10">
        <v>20</v>
      </c>
      <c r="M93" s="19">
        <v>10</v>
      </c>
      <c r="N93" s="20">
        <v>10</v>
      </c>
      <c r="O93" s="21">
        <v>100</v>
      </c>
      <c r="P93" s="22">
        <v>20</v>
      </c>
      <c r="Q93" s="99">
        <v>10</v>
      </c>
      <c r="S93" s="99">
        <v>10</v>
      </c>
      <c r="U93" s="27">
        <v>3</v>
      </c>
      <c r="AH93" s="65"/>
      <c r="AI93" s="65"/>
      <c r="AJ93" s="65"/>
      <c r="AK93" s="65"/>
      <c r="AL93" s="65"/>
      <c r="AM93" s="65"/>
      <c r="AN93" s="65"/>
      <c r="AO93" s="65"/>
      <c r="AP93" s="65"/>
    </row>
    <row r="94" spans="1:42" x14ac:dyDescent="0.3">
      <c r="A94" s="1">
        <f t="shared" si="7"/>
        <v>91</v>
      </c>
      <c r="B94" s="2" t="s">
        <v>259</v>
      </c>
      <c r="C94" s="3" t="s">
        <v>7</v>
      </c>
      <c r="D94" s="3">
        <v>22</v>
      </c>
      <c r="E94" s="9">
        <v>600</v>
      </c>
      <c r="F94" s="9"/>
      <c r="G94" s="9">
        <f t="shared" si="3"/>
        <v>180</v>
      </c>
      <c r="H94" s="4">
        <f t="shared" si="6"/>
        <v>3960</v>
      </c>
      <c r="J94" s="59">
        <v>3</v>
      </c>
      <c r="K94" s="22">
        <v>20</v>
      </c>
      <c r="L94" s="10">
        <v>20</v>
      </c>
      <c r="M94" s="19">
        <v>10</v>
      </c>
      <c r="N94" s="20">
        <v>50</v>
      </c>
      <c r="O94" s="21">
        <v>10</v>
      </c>
      <c r="P94" s="22">
        <v>180</v>
      </c>
      <c r="S94" s="99">
        <v>7</v>
      </c>
      <c r="V94" s="25">
        <v>120</v>
      </c>
      <c r="AH94" s="65"/>
      <c r="AI94" s="65"/>
      <c r="AJ94" s="65"/>
      <c r="AK94" s="65"/>
      <c r="AL94" s="65"/>
      <c r="AM94" s="65"/>
      <c r="AN94" s="65"/>
      <c r="AO94" s="65"/>
      <c r="AP94" s="65"/>
    </row>
    <row r="95" spans="1:42" x14ac:dyDescent="0.3">
      <c r="A95" s="1">
        <f t="shared" si="7"/>
        <v>92</v>
      </c>
      <c r="B95" s="2" t="s">
        <v>296</v>
      </c>
      <c r="C95" s="3" t="s">
        <v>7</v>
      </c>
      <c r="D95" s="3">
        <v>25</v>
      </c>
      <c r="E95" s="9">
        <v>300</v>
      </c>
      <c r="F95" s="9"/>
      <c r="G95" s="9">
        <f t="shared" si="3"/>
        <v>275</v>
      </c>
      <c r="H95" s="4">
        <f t="shared" si="6"/>
        <v>6875</v>
      </c>
      <c r="S95" s="99">
        <v>10</v>
      </c>
      <c r="U95" s="27">
        <v>15</v>
      </c>
      <c r="AH95" s="65"/>
      <c r="AI95" s="65"/>
      <c r="AJ95" s="65"/>
      <c r="AK95" s="65"/>
      <c r="AL95" s="65"/>
      <c r="AM95" s="65"/>
      <c r="AN95" s="65"/>
      <c r="AO95" s="65"/>
      <c r="AP95" s="65"/>
    </row>
    <row r="96" spans="1:42" x14ac:dyDescent="0.3">
      <c r="A96" s="1">
        <f t="shared" si="7"/>
        <v>93</v>
      </c>
      <c r="B96" s="2" t="s">
        <v>160</v>
      </c>
      <c r="C96" s="3" t="s">
        <v>7</v>
      </c>
      <c r="D96" s="3">
        <v>39</v>
      </c>
      <c r="E96" s="9">
        <v>50</v>
      </c>
      <c r="F96" s="9"/>
      <c r="G96" s="9">
        <f t="shared" si="3"/>
        <v>29</v>
      </c>
      <c r="H96" s="4">
        <f t="shared" si="6"/>
        <v>1131</v>
      </c>
      <c r="I96" s="99">
        <v>1</v>
      </c>
      <c r="K96" s="22">
        <v>20</v>
      </c>
      <c r="AH96" s="65"/>
      <c r="AI96" s="65"/>
      <c r="AJ96" s="65"/>
      <c r="AK96" s="65"/>
      <c r="AL96" s="65"/>
      <c r="AM96" s="65"/>
      <c r="AN96" s="65"/>
      <c r="AO96" s="65"/>
      <c r="AP96" s="65"/>
    </row>
    <row r="97" spans="1:42" x14ac:dyDescent="0.3">
      <c r="A97" s="1">
        <f t="shared" si="7"/>
        <v>94</v>
      </c>
      <c r="B97" s="2" t="s">
        <v>90</v>
      </c>
      <c r="C97" s="3" t="s">
        <v>7</v>
      </c>
      <c r="D97" s="3">
        <v>22.5</v>
      </c>
      <c r="E97" s="9">
        <v>250</v>
      </c>
      <c r="F97" s="9"/>
      <c r="G97" s="9">
        <f t="shared" si="3"/>
        <v>40</v>
      </c>
      <c r="H97" s="4">
        <f t="shared" si="6"/>
        <v>900</v>
      </c>
      <c r="K97" s="22">
        <v>30</v>
      </c>
      <c r="S97" s="99">
        <v>180</v>
      </c>
      <c r="AH97" s="65"/>
      <c r="AI97" s="65"/>
      <c r="AJ97" s="65"/>
      <c r="AK97" s="65"/>
      <c r="AL97" s="65"/>
      <c r="AM97" s="65"/>
      <c r="AN97" s="65"/>
      <c r="AO97" s="65"/>
      <c r="AP97" s="65"/>
    </row>
    <row r="98" spans="1:42" x14ac:dyDescent="0.3">
      <c r="A98" s="1">
        <f t="shared" si="7"/>
        <v>95</v>
      </c>
      <c r="B98" s="2" t="s">
        <v>262</v>
      </c>
      <c r="C98" s="3" t="s">
        <v>7</v>
      </c>
      <c r="D98" s="3">
        <v>23</v>
      </c>
      <c r="E98" s="9">
        <v>43</v>
      </c>
      <c r="F98" s="9"/>
      <c r="G98" s="9">
        <f t="shared" si="3"/>
        <v>3</v>
      </c>
      <c r="H98" s="4">
        <f t="shared" si="6"/>
        <v>69</v>
      </c>
      <c r="K98" s="22">
        <v>40</v>
      </c>
      <c r="AH98" s="65"/>
      <c r="AI98" s="65"/>
      <c r="AJ98" s="65"/>
      <c r="AK98" s="65"/>
      <c r="AL98" s="65"/>
      <c r="AM98" s="65"/>
      <c r="AN98" s="65"/>
      <c r="AO98" s="65"/>
      <c r="AP98" s="65"/>
    </row>
    <row r="99" spans="1:42" x14ac:dyDescent="0.3">
      <c r="A99" s="1">
        <f t="shared" si="7"/>
        <v>96</v>
      </c>
      <c r="B99" s="2" t="s">
        <v>260</v>
      </c>
      <c r="C99" s="3" t="s">
        <v>7</v>
      </c>
      <c r="D99" s="3">
        <v>8.5</v>
      </c>
      <c r="E99" s="9">
        <v>200</v>
      </c>
      <c r="F99" s="9"/>
      <c r="G99" s="9">
        <f t="shared" si="3"/>
        <v>80</v>
      </c>
      <c r="H99" s="4">
        <f t="shared" si="6"/>
        <v>680</v>
      </c>
      <c r="T99" s="29">
        <v>120</v>
      </c>
      <c r="AH99" s="65"/>
      <c r="AI99" s="65"/>
      <c r="AJ99" s="65"/>
      <c r="AK99" s="65"/>
      <c r="AL99" s="65"/>
      <c r="AM99" s="65"/>
      <c r="AN99" s="65"/>
      <c r="AO99" s="65"/>
      <c r="AP99" s="65"/>
    </row>
    <row r="100" spans="1:42" x14ac:dyDescent="0.3">
      <c r="A100" s="1">
        <f t="shared" si="7"/>
        <v>97</v>
      </c>
      <c r="B100" s="2" t="s">
        <v>72</v>
      </c>
      <c r="C100" s="3" t="s">
        <v>7</v>
      </c>
      <c r="D100" s="3">
        <v>25</v>
      </c>
      <c r="E100" s="9"/>
      <c r="F100" s="9"/>
      <c r="G100" s="9">
        <f t="shared" si="3"/>
        <v>0</v>
      </c>
      <c r="H100" s="4">
        <f t="shared" si="6"/>
        <v>0</v>
      </c>
      <c r="AH100" s="65"/>
      <c r="AI100" s="65"/>
      <c r="AJ100" s="65"/>
      <c r="AK100" s="65"/>
      <c r="AL100" s="65"/>
      <c r="AM100" s="65"/>
      <c r="AN100" s="65"/>
      <c r="AO100" s="65"/>
      <c r="AP100" s="65"/>
    </row>
    <row r="101" spans="1:42" x14ac:dyDescent="0.3">
      <c r="A101" s="1">
        <f t="shared" si="7"/>
        <v>98</v>
      </c>
      <c r="B101" s="2" t="s">
        <v>22</v>
      </c>
      <c r="C101" s="3" t="s">
        <v>7</v>
      </c>
      <c r="D101" s="3">
        <v>7</v>
      </c>
      <c r="E101" s="9">
        <v>600</v>
      </c>
      <c r="F101" s="9"/>
      <c r="G101" s="9">
        <f t="shared" si="3"/>
        <v>560</v>
      </c>
      <c r="H101" s="4">
        <f t="shared" si="6"/>
        <v>3920</v>
      </c>
      <c r="S101" s="99">
        <v>40</v>
      </c>
      <c r="AH101" s="65"/>
      <c r="AI101" s="65"/>
      <c r="AJ101" s="65"/>
      <c r="AK101" s="65"/>
      <c r="AL101" s="65"/>
      <c r="AM101" s="65"/>
      <c r="AN101" s="65"/>
      <c r="AO101" s="65"/>
      <c r="AP101" s="65"/>
    </row>
    <row r="102" spans="1:42" x14ac:dyDescent="0.3">
      <c r="A102" s="1">
        <f t="shared" si="7"/>
        <v>99</v>
      </c>
      <c r="B102" s="2" t="s">
        <v>263</v>
      </c>
      <c r="C102" s="3" t="s">
        <v>7</v>
      </c>
      <c r="D102" s="3">
        <v>26</v>
      </c>
      <c r="E102" s="9">
        <v>70</v>
      </c>
      <c r="F102" s="9"/>
      <c r="G102" s="9">
        <f t="shared" si="3"/>
        <v>30</v>
      </c>
      <c r="H102" s="4">
        <f t="shared" si="6"/>
        <v>780</v>
      </c>
      <c r="K102" s="22">
        <v>40</v>
      </c>
      <c r="AH102" s="65"/>
      <c r="AI102" s="65"/>
      <c r="AJ102" s="65"/>
      <c r="AK102" s="65"/>
      <c r="AL102" s="65"/>
      <c r="AM102" s="65"/>
      <c r="AN102" s="65"/>
      <c r="AO102" s="65"/>
      <c r="AP102" s="65"/>
    </row>
    <row r="103" spans="1:42" x14ac:dyDescent="0.3">
      <c r="A103" s="1">
        <f t="shared" si="7"/>
        <v>100</v>
      </c>
      <c r="B103" s="2" t="s">
        <v>61</v>
      </c>
      <c r="C103" s="3" t="s">
        <v>7</v>
      </c>
      <c r="D103" s="3">
        <v>25</v>
      </c>
      <c r="E103" s="9"/>
      <c r="F103" s="9"/>
      <c r="G103" s="9">
        <f t="shared" si="3"/>
        <v>0</v>
      </c>
      <c r="H103" s="4">
        <f t="shared" si="6"/>
        <v>0</v>
      </c>
      <c r="AH103" s="65"/>
      <c r="AI103" s="65"/>
      <c r="AJ103" s="65"/>
      <c r="AK103" s="65"/>
      <c r="AL103" s="65"/>
      <c r="AM103" s="65"/>
      <c r="AN103" s="65"/>
      <c r="AO103" s="65"/>
      <c r="AP103" s="65"/>
    </row>
    <row r="104" spans="1:42" x14ac:dyDescent="0.3">
      <c r="E104" s="9"/>
      <c r="F104" s="9"/>
      <c r="G104" s="9"/>
      <c r="AH104" s="65"/>
      <c r="AI104" s="65"/>
      <c r="AJ104" s="65"/>
      <c r="AK104" s="65"/>
      <c r="AL104" s="65"/>
      <c r="AM104" s="65"/>
      <c r="AN104" s="65"/>
      <c r="AO104" s="65"/>
      <c r="AP104" s="65"/>
    </row>
    <row r="105" spans="1:42" x14ac:dyDescent="0.3">
      <c r="E105" s="9"/>
      <c r="F105" s="9"/>
      <c r="G105" s="9"/>
      <c r="AH105" s="65"/>
      <c r="AI105" s="65"/>
      <c r="AJ105" s="65"/>
      <c r="AK105" s="65"/>
      <c r="AL105" s="65"/>
      <c r="AM105" s="65"/>
      <c r="AN105" s="65"/>
      <c r="AO105" s="65"/>
      <c r="AP105" s="65"/>
    </row>
    <row r="106" spans="1:42" x14ac:dyDescent="0.3">
      <c r="E106" s="9"/>
      <c r="F106" s="9"/>
      <c r="G106" s="9"/>
      <c r="AH106" s="65"/>
      <c r="AI106" s="65"/>
      <c r="AJ106" s="65"/>
      <c r="AK106" s="65"/>
      <c r="AL106" s="65"/>
      <c r="AM106" s="65"/>
      <c r="AN106" s="65"/>
      <c r="AO106" s="65"/>
      <c r="AP106" s="65"/>
    </row>
    <row r="107" spans="1:42" x14ac:dyDescent="0.3">
      <c r="E107" s="9"/>
      <c r="F107" s="9"/>
      <c r="G107" s="9"/>
      <c r="AH107" s="65"/>
      <c r="AI107" s="65"/>
      <c r="AJ107" s="65"/>
      <c r="AK107" s="65"/>
      <c r="AL107" s="65"/>
      <c r="AM107" s="65"/>
      <c r="AN107" s="65"/>
      <c r="AO107" s="65"/>
      <c r="AP107" s="65"/>
    </row>
    <row r="108" spans="1:42" x14ac:dyDescent="0.3">
      <c r="E108" s="9"/>
      <c r="F108" s="9"/>
      <c r="G108" s="9"/>
      <c r="AH108" s="65"/>
      <c r="AI108" s="65"/>
      <c r="AJ108" s="65"/>
      <c r="AK108" s="65"/>
      <c r="AL108" s="65"/>
      <c r="AM108" s="65"/>
      <c r="AN108" s="65"/>
      <c r="AO108" s="65"/>
      <c r="AP108" s="65"/>
    </row>
    <row r="109" spans="1:42" x14ac:dyDescent="0.3">
      <c r="E109" s="9"/>
      <c r="F109" s="9"/>
      <c r="G109" s="9"/>
      <c r="AH109" s="65"/>
      <c r="AI109" s="65"/>
      <c r="AJ109" s="65"/>
      <c r="AK109" s="65"/>
      <c r="AL109" s="65"/>
      <c r="AM109" s="65"/>
      <c r="AN109" s="65"/>
      <c r="AO109" s="65"/>
      <c r="AP109" s="65"/>
    </row>
    <row r="110" spans="1:42" x14ac:dyDescent="0.3">
      <c r="E110" s="9"/>
      <c r="F110" s="9"/>
      <c r="G110" s="9"/>
      <c r="AH110" s="65"/>
      <c r="AI110" s="65"/>
      <c r="AJ110" s="65"/>
      <c r="AK110" s="65"/>
      <c r="AL110" s="65"/>
      <c r="AM110" s="65"/>
      <c r="AN110" s="65"/>
      <c r="AO110" s="65"/>
      <c r="AP110" s="65"/>
    </row>
    <row r="111" spans="1:42" x14ac:dyDescent="0.3">
      <c r="E111" s="9"/>
      <c r="F111" s="9"/>
      <c r="G111" s="9"/>
      <c r="AH111" s="65"/>
      <c r="AI111" s="65"/>
      <c r="AJ111" s="65"/>
      <c r="AK111" s="65"/>
      <c r="AL111" s="65"/>
      <c r="AM111" s="65"/>
      <c r="AN111" s="65"/>
      <c r="AO111" s="65"/>
      <c r="AP111" s="65"/>
    </row>
    <row r="112" spans="1:42" x14ac:dyDescent="0.3">
      <c r="E112" s="9"/>
      <c r="F112" s="9"/>
      <c r="G112" s="9"/>
      <c r="AH112" s="65"/>
      <c r="AI112" s="65"/>
      <c r="AJ112" s="65"/>
      <c r="AK112" s="65"/>
      <c r="AL112" s="65"/>
      <c r="AM112" s="65"/>
      <c r="AN112" s="65"/>
      <c r="AO112" s="65"/>
      <c r="AP112" s="65"/>
    </row>
    <row r="113" spans="5:42" x14ac:dyDescent="0.3">
      <c r="E113" s="9"/>
      <c r="F113" s="9"/>
      <c r="G113" s="9"/>
      <c r="AH113" s="65"/>
      <c r="AI113" s="65"/>
      <c r="AJ113" s="65"/>
      <c r="AK113" s="65"/>
      <c r="AL113" s="65"/>
      <c r="AM113" s="65"/>
      <c r="AN113" s="65"/>
      <c r="AO113" s="65"/>
      <c r="AP113" s="65"/>
    </row>
    <row r="114" spans="5:42" x14ac:dyDescent="0.3">
      <c r="E114" s="9"/>
      <c r="F114" s="9"/>
      <c r="G114" s="9"/>
      <c r="AH114" s="65"/>
      <c r="AI114" s="65"/>
      <c r="AJ114" s="65"/>
      <c r="AK114" s="65"/>
      <c r="AL114" s="65"/>
      <c r="AM114" s="65"/>
      <c r="AN114" s="65"/>
      <c r="AO114" s="65"/>
      <c r="AP114" s="65"/>
    </row>
    <row r="115" spans="5:42" x14ac:dyDescent="0.3">
      <c r="E115" s="9"/>
      <c r="F115" s="9"/>
      <c r="G115" s="9"/>
      <c r="AH115" s="65"/>
      <c r="AI115" s="65"/>
      <c r="AJ115" s="65"/>
      <c r="AK115" s="65"/>
      <c r="AL115" s="65"/>
      <c r="AM115" s="65"/>
      <c r="AN115" s="65"/>
      <c r="AO115" s="65"/>
      <c r="AP115" s="65"/>
    </row>
    <row r="116" spans="5:42" x14ac:dyDescent="0.3">
      <c r="E116" s="9"/>
      <c r="F116" s="9"/>
      <c r="G116" s="9"/>
      <c r="AH116" s="65"/>
      <c r="AI116" s="65"/>
      <c r="AJ116" s="65"/>
      <c r="AK116" s="65"/>
      <c r="AL116" s="65"/>
      <c r="AM116" s="65"/>
      <c r="AN116" s="65"/>
      <c r="AO116" s="65"/>
      <c r="AP116" s="65"/>
    </row>
    <row r="117" spans="5:42" x14ac:dyDescent="0.3">
      <c r="E117" s="9"/>
      <c r="F117" s="9"/>
      <c r="G117" s="9"/>
      <c r="AH117" s="65"/>
      <c r="AI117" s="65"/>
      <c r="AJ117" s="65"/>
      <c r="AK117" s="65"/>
      <c r="AL117" s="65"/>
      <c r="AM117" s="65"/>
      <c r="AN117" s="65"/>
      <c r="AO117" s="65"/>
      <c r="AP117" s="65"/>
    </row>
    <row r="118" spans="5:42" x14ac:dyDescent="0.3">
      <c r="E118" s="9"/>
      <c r="F118" s="9"/>
      <c r="G118" s="9"/>
      <c r="AH118" s="65"/>
      <c r="AI118" s="65"/>
      <c r="AJ118" s="65"/>
      <c r="AK118" s="65"/>
      <c r="AL118" s="65"/>
      <c r="AM118" s="65"/>
      <c r="AN118" s="65"/>
      <c r="AO118" s="65"/>
      <c r="AP118" s="65"/>
    </row>
    <row r="119" spans="5:42" x14ac:dyDescent="0.3">
      <c r="E119" s="9"/>
      <c r="F119" s="9"/>
      <c r="G119" s="9"/>
      <c r="AH119" s="65"/>
      <c r="AI119" s="65"/>
      <c r="AJ119" s="65"/>
      <c r="AK119" s="65"/>
      <c r="AL119" s="65"/>
      <c r="AM119" s="65"/>
      <c r="AN119" s="65"/>
      <c r="AO119" s="65"/>
      <c r="AP119" s="65"/>
    </row>
    <row r="120" spans="5:42" x14ac:dyDescent="0.3">
      <c r="E120" s="9"/>
      <c r="F120" s="9"/>
      <c r="G120" s="9"/>
      <c r="AH120" s="65"/>
      <c r="AI120" s="65"/>
      <c r="AJ120" s="65"/>
      <c r="AK120" s="65"/>
      <c r="AL120" s="65"/>
      <c r="AM120" s="65"/>
      <c r="AN120" s="65"/>
      <c r="AO120" s="65"/>
      <c r="AP120" s="65"/>
    </row>
    <row r="121" spans="5:42" x14ac:dyDescent="0.3">
      <c r="E121" s="9"/>
      <c r="F121" s="9"/>
      <c r="G121" s="9"/>
      <c r="AH121" s="65"/>
      <c r="AI121" s="65"/>
      <c r="AJ121" s="65"/>
      <c r="AK121" s="65"/>
      <c r="AL121" s="65"/>
      <c r="AM121" s="65"/>
      <c r="AN121" s="65"/>
      <c r="AO121" s="65"/>
      <c r="AP121" s="65"/>
    </row>
    <row r="122" spans="5:42" x14ac:dyDescent="0.3">
      <c r="E122" s="9"/>
      <c r="F122" s="9"/>
      <c r="G122" s="9"/>
      <c r="AH122" s="65"/>
      <c r="AI122" s="65"/>
      <c r="AJ122" s="65"/>
      <c r="AK122" s="65"/>
      <c r="AL122" s="65"/>
      <c r="AM122" s="65"/>
      <c r="AN122" s="65"/>
      <c r="AO122" s="65"/>
      <c r="AP122" s="65"/>
    </row>
    <row r="123" spans="5:42" x14ac:dyDescent="0.3">
      <c r="E123" s="9"/>
      <c r="F123" s="9"/>
      <c r="G123" s="9"/>
      <c r="AH123" s="65"/>
      <c r="AI123" s="65"/>
      <c r="AJ123" s="65"/>
      <c r="AK123" s="65"/>
      <c r="AL123" s="65"/>
      <c r="AM123" s="65"/>
      <c r="AN123" s="65"/>
      <c r="AO123" s="65"/>
      <c r="AP123" s="65"/>
    </row>
    <row r="124" spans="5:42" x14ac:dyDescent="0.3">
      <c r="E124" s="9"/>
      <c r="F124" s="9"/>
      <c r="G124" s="9"/>
      <c r="AH124" s="65"/>
      <c r="AI124" s="65"/>
      <c r="AJ124" s="65"/>
      <c r="AK124" s="65"/>
      <c r="AL124" s="65"/>
      <c r="AM124" s="65"/>
      <c r="AN124" s="65"/>
      <c r="AO124" s="65"/>
      <c r="AP124" s="65"/>
    </row>
    <row r="125" spans="5:42" x14ac:dyDescent="0.3">
      <c r="E125" s="9"/>
      <c r="F125" s="9"/>
      <c r="G125" s="9"/>
      <c r="AH125" s="65"/>
      <c r="AI125" s="65"/>
      <c r="AJ125" s="65"/>
      <c r="AK125" s="65"/>
      <c r="AL125" s="65"/>
      <c r="AM125" s="65"/>
      <c r="AN125" s="65"/>
      <c r="AO125" s="65"/>
      <c r="AP125" s="65"/>
    </row>
    <row r="126" spans="5:42" x14ac:dyDescent="0.3">
      <c r="E126" s="9"/>
      <c r="F126" s="9"/>
      <c r="G126" s="9"/>
      <c r="AH126" s="65"/>
      <c r="AI126" s="65"/>
      <c r="AJ126" s="65"/>
      <c r="AK126" s="65"/>
      <c r="AL126" s="65"/>
      <c r="AM126" s="65"/>
      <c r="AN126" s="65"/>
      <c r="AO126" s="65"/>
      <c r="AP126" s="65"/>
    </row>
    <row r="127" spans="5:42" x14ac:dyDescent="0.3">
      <c r="E127" s="9"/>
      <c r="F127" s="9"/>
      <c r="G127" s="9"/>
      <c r="AH127" s="65"/>
      <c r="AI127" s="65"/>
      <c r="AJ127" s="65"/>
      <c r="AK127" s="65"/>
      <c r="AL127" s="65"/>
      <c r="AM127" s="65"/>
      <c r="AN127" s="65"/>
      <c r="AO127" s="65"/>
      <c r="AP127" s="65"/>
    </row>
    <row r="128" spans="5:42" x14ac:dyDescent="0.3">
      <c r="E128" s="9"/>
      <c r="F128" s="9"/>
      <c r="G128" s="9"/>
      <c r="AH128" s="65"/>
      <c r="AI128" s="65"/>
      <c r="AJ128" s="65"/>
      <c r="AK128" s="65"/>
      <c r="AL128" s="65"/>
      <c r="AM128" s="65"/>
      <c r="AN128" s="65"/>
      <c r="AO128" s="65"/>
      <c r="AP128" s="65"/>
    </row>
    <row r="129" spans="5:42" x14ac:dyDescent="0.3">
      <c r="E129" s="9"/>
      <c r="F129" s="9"/>
      <c r="G129" s="9"/>
      <c r="AH129" s="65"/>
      <c r="AI129" s="65"/>
      <c r="AJ129" s="65"/>
      <c r="AK129" s="65"/>
      <c r="AL129" s="65"/>
      <c r="AM129" s="65"/>
      <c r="AN129" s="65"/>
      <c r="AO129" s="65"/>
      <c r="AP129" s="65"/>
    </row>
    <row r="130" spans="5:42" x14ac:dyDescent="0.3">
      <c r="E130" s="9"/>
      <c r="F130" s="9"/>
      <c r="G130" s="9"/>
      <c r="AH130" s="65"/>
      <c r="AI130" s="65"/>
      <c r="AJ130" s="65"/>
      <c r="AK130" s="65"/>
      <c r="AL130" s="65"/>
      <c r="AM130" s="65"/>
      <c r="AN130" s="65"/>
      <c r="AO130" s="65"/>
      <c r="AP130" s="65"/>
    </row>
    <row r="131" spans="5:42" x14ac:dyDescent="0.3">
      <c r="E131" s="9"/>
      <c r="F131" s="9"/>
      <c r="G131" s="9"/>
      <c r="AH131" s="65"/>
      <c r="AI131" s="65"/>
      <c r="AJ131" s="65"/>
      <c r="AK131" s="65"/>
      <c r="AL131" s="65"/>
      <c r="AM131" s="65"/>
      <c r="AN131" s="65"/>
      <c r="AO131" s="65"/>
      <c r="AP131" s="65"/>
    </row>
    <row r="132" spans="5:42" x14ac:dyDescent="0.3">
      <c r="E132" s="9"/>
      <c r="F132" s="9"/>
      <c r="G132" s="9"/>
      <c r="AH132" s="65"/>
      <c r="AI132" s="65"/>
      <c r="AJ132" s="65"/>
      <c r="AK132" s="65"/>
      <c r="AL132" s="65"/>
      <c r="AM132" s="65"/>
      <c r="AN132" s="65"/>
      <c r="AO132" s="65"/>
      <c r="AP132" s="65"/>
    </row>
    <row r="133" spans="5:42" x14ac:dyDescent="0.3">
      <c r="E133" s="9"/>
      <c r="F133" s="9"/>
      <c r="G133" s="9"/>
      <c r="AH133" s="65"/>
      <c r="AI133" s="65"/>
      <c r="AJ133" s="65"/>
      <c r="AK133" s="65"/>
      <c r="AL133" s="65"/>
      <c r="AM133" s="65"/>
      <c r="AN133" s="65"/>
      <c r="AO133" s="65"/>
      <c r="AP133" s="65"/>
    </row>
    <row r="134" spans="5:42" x14ac:dyDescent="0.3">
      <c r="E134" s="9"/>
      <c r="F134" s="9"/>
      <c r="G134" s="9"/>
      <c r="AH134" s="65"/>
      <c r="AI134" s="65"/>
      <c r="AJ134" s="65"/>
      <c r="AK134" s="65"/>
      <c r="AL134" s="65"/>
      <c r="AM134" s="65"/>
      <c r="AN134" s="65"/>
      <c r="AO134" s="65"/>
      <c r="AP134" s="65"/>
    </row>
    <row r="135" spans="5:42" x14ac:dyDescent="0.3">
      <c r="E135" s="9"/>
      <c r="F135" s="9"/>
      <c r="G135" s="9"/>
      <c r="AH135" s="65"/>
      <c r="AI135" s="65"/>
      <c r="AJ135" s="65"/>
      <c r="AK135" s="65"/>
      <c r="AL135" s="65"/>
      <c r="AM135" s="65"/>
      <c r="AN135" s="65"/>
      <c r="AO135" s="65"/>
      <c r="AP135" s="65"/>
    </row>
    <row r="136" spans="5:42" x14ac:dyDescent="0.3">
      <c r="E136" s="9"/>
      <c r="F136" s="9"/>
      <c r="G136" s="9"/>
      <c r="AH136" s="65"/>
      <c r="AI136" s="65"/>
      <c r="AJ136" s="65"/>
      <c r="AK136" s="65"/>
      <c r="AL136" s="65"/>
      <c r="AM136" s="65"/>
      <c r="AN136" s="65"/>
      <c r="AO136" s="65"/>
      <c r="AP136" s="65"/>
    </row>
    <row r="137" spans="5:42" x14ac:dyDescent="0.3">
      <c r="E137" s="9"/>
      <c r="F137" s="9"/>
      <c r="G137" s="9"/>
      <c r="AH137" s="65"/>
      <c r="AI137" s="65"/>
      <c r="AJ137" s="65"/>
      <c r="AK137" s="65"/>
      <c r="AL137" s="65"/>
      <c r="AM137" s="65"/>
      <c r="AN137" s="65"/>
      <c r="AO137" s="65"/>
      <c r="AP137" s="65"/>
    </row>
    <row r="138" spans="5:42" x14ac:dyDescent="0.3">
      <c r="E138" s="9"/>
      <c r="F138" s="9"/>
      <c r="G138" s="9"/>
      <c r="AH138" s="65"/>
      <c r="AI138" s="65"/>
      <c r="AJ138" s="65"/>
      <c r="AK138" s="65"/>
      <c r="AL138" s="65"/>
      <c r="AM138" s="65"/>
      <c r="AN138" s="65"/>
      <c r="AO138" s="65"/>
      <c r="AP138" s="65"/>
    </row>
    <row r="139" spans="5:42" x14ac:dyDescent="0.3">
      <c r="E139" s="9"/>
      <c r="F139" s="9"/>
      <c r="G139" s="9"/>
      <c r="AM139" s="65"/>
      <c r="AN139" s="65"/>
      <c r="AO139" s="65"/>
    </row>
    <row r="140" spans="5:42" x14ac:dyDescent="0.3">
      <c r="AM140" s="65"/>
      <c r="AN140" s="65"/>
      <c r="AO140" s="65"/>
    </row>
    <row r="141" spans="5:42" x14ac:dyDescent="0.3">
      <c r="AM141" s="65"/>
      <c r="AN141" s="65"/>
      <c r="AO141" s="65"/>
    </row>
    <row r="142" spans="5:42" x14ac:dyDescent="0.3">
      <c r="AM142" s="65"/>
      <c r="AN142" s="65"/>
      <c r="AO142" s="65"/>
    </row>
    <row r="143" spans="5:42" x14ac:dyDescent="0.3">
      <c r="AM143" s="65"/>
      <c r="AN143" s="65"/>
      <c r="AO143" s="65"/>
    </row>
    <row r="144" spans="5:42" x14ac:dyDescent="0.3">
      <c r="AM144" s="65"/>
      <c r="AN144" s="65"/>
      <c r="AO144" s="65"/>
    </row>
    <row r="145" spans="39:41" x14ac:dyDescent="0.3">
      <c r="AM145" s="65"/>
      <c r="AN145" s="65"/>
      <c r="AO145" s="65"/>
    </row>
    <row r="146" spans="39:41" x14ac:dyDescent="0.3">
      <c r="AM146" s="65"/>
      <c r="AN146" s="65"/>
      <c r="AO146" s="65"/>
    </row>
    <row r="147" spans="39:41" x14ac:dyDescent="0.3">
      <c r="AM147" s="65"/>
      <c r="AN147" s="65"/>
      <c r="AO147" s="65"/>
    </row>
    <row r="148" spans="39:41" x14ac:dyDescent="0.3">
      <c r="AM148" s="65"/>
      <c r="AN148" s="65"/>
      <c r="AO148" s="65"/>
    </row>
    <row r="149" spans="39:41" x14ac:dyDescent="0.3">
      <c r="AM149" s="65"/>
      <c r="AN149" s="65"/>
      <c r="AO149" s="65"/>
    </row>
    <row r="150" spans="39:41" x14ac:dyDescent="0.3">
      <c r="AM150" s="65"/>
      <c r="AN150" s="65"/>
      <c r="AO150" s="65"/>
    </row>
    <row r="151" spans="39:41" x14ac:dyDescent="0.3">
      <c r="AM151" s="65"/>
      <c r="AN151" s="65"/>
      <c r="AO151" s="65"/>
    </row>
    <row r="152" spans="39:41" x14ac:dyDescent="0.3">
      <c r="AM152" s="65"/>
      <c r="AN152" s="65"/>
      <c r="AO152" s="65"/>
    </row>
    <row r="153" spans="39:41" x14ac:dyDescent="0.3">
      <c r="AM153" s="65"/>
      <c r="AN153" s="65"/>
      <c r="AO153" s="65"/>
    </row>
    <row r="154" spans="39:41" x14ac:dyDescent="0.3">
      <c r="AM154" s="65"/>
      <c r="AN154" s="65"/>
      <c r="AO154" s="65"/>
    </row>
    <row r="155" spans="39:41" x14ac:dyDescent="0.3">
      <c r="AM155" s="65"/>
      <c r="AN155" s="65"/>
      <c r="AO155" s="65"/>
    </row>
    <row r="156" spans="39:41" x14ac:dyDescent="0.3">
      <c r="AM156" s="65"/>
      <c r="AN156" s="65"/>
      <c r="AO156" s="65"/>
    </row>
    <row r="157" spans="39:41" x14ac:dyDescent="0.3">
      <c r="AM157" s="65"/>
      <c r="AN157" s="65"/>
      <c r="AO157" s="65"/>
    </row>
    <row r="158" spans="39:41" x14ac:dyDescent="0.3">
      <c r="AM158" s="65"/>
      <c r="AN158" s="65"/>
      <c r="AO158" s="65"/>
    </row>
    <row r="159" spans="39:41" x14ac:dyDescent="0.3">
      <c r="AM159" s="65"/>
      <c r="AN159" s="65"/>
      <c r="AO159" s="65"/>
    </row>
    <row r="160" spans="39:41" x14ac:dyDescent="0.3">
      <c r="AM160" s="65"/>
      <c r="AN160" s="65"/>
      <c r="AO160" s="65"/>
    </row>
    <row r="161" spans="39:41" x14ac:dyDescent="0.3">
      <c r="AM161" s="65"/>
      <c r="AN161" s="65"/>
      <c r="AO161" s="65"/>
    </row>
    <row r="162" spans="39:41" x14ac:dyDescent="0.3">
      <c r="AM162" s="65"/>
      <c r="AN162" s="65"/>
      <c r="AO162" s="65"/>
    </row>
    <row r="163" spans="39:41" x14ac:dyDescent="0.3">
      <c r="AM163" s="65"/>
      <c r="AN163" s="65"/>
      <c r="AO163" s="65"/>
    </row>
    <row r="164" spans="39:41" x14ac:dyDescent="0.3">
      <c r="AM164" s="65"/>
      <c r="AN164" s="65"/>
      <c r="AO164" s="65"/>
    </row>
    <row r="165" spans="39:41" x14ac:dyDescent="0.3">
      <c r="AM165" s="65"/>
      <c r="AN165" s="65"/>
      <c r="AO165" s="65"/>
    </row>
    <row r="166" spans="39:41" x14ac:dyDescent="0.3">
      <c r="AM166" s="65"/>
      <c r="AN166" s="65"/>
      <c r="AO166" s="65"/>
    </row>
    <row r="167" spans="39:41" x14ac:dyDescent="0.3">
      <c r="AM167" s="65"/>
      <c r="AN167" s="65"/>
      <c r="AO167" s="65"/>
    </row>
    <row r="168" spans="39:41" x14ac:dyDescent="0.3">
      <c r="AM168" s="65"/>
      <c r="AN168" s="65"/>
      <c r="AO168" s="65"/>
    </row>
    <row r="169" spans="39:41" x14ac:dyDescent="0.3">
      <c r="AM169" s="65"/>
      <c r="AN169" s="65"/>
      <c r="AO169" s="65"/>
    </row>
    <row r="170" spans="39:41" x14ac:dyDescent="0.3">
      <c r="AM170" s="65"/>
      <c r="AN170" s="65"/>
      <c r="AO170" s="65"/>
    </row>
    <row r="171" spans="39:41" x14ac:dyDescent="0.3">
      <c r="AM171" s="65"/>
      <c r="AN171" s="65"/>
      <c r="AO171" s="65"/>
    </row>
    <row r="172" spans="39:41" x14ac:dyDescent="0.3">
      <c r="AM172" s="65"/>
      <c r="AN172" s="65"/>
      <c r="AO172" s="65"/>
    </row>
    <row r="173" spans="39:41" x14ac:dyDescent="0.3">
      <c r="AM173" s="65"/>
      <c r="AN173" s="65"/>
      <c r="AO173" s="65"/>
    </row>
    <row r="174" spans="39:41" x14ac:dyDescent="0.3">
      <c r="AM174" s="65"/>
      <c r="AN174" s="65"/>
      <c r="AO174" s="65"/>
    </row>
    <row r="175" spans="39:41" x14ac:dyDescent="0.3">
      <c r="AM175" s="65"/>
      <c r="AN175" s="65"/>
      <c r="AO175" s="65"/>
    </row>
    <row r="176" spans="39:41" x14ac:dyDescent="0.3">
      <c r="AM176" s="65"/>
      <c r="AN176" s="65"/>
      <c r="AO176" s="65"/>
    </row>
    <row r="177" spans="39:41" x14ac:dyDescent="0.3">
      <c r="AM177" s="65"/>
      <c r="AN177" s="65"/>
      <c r="AO177" s="65"/>
    </row>
    <row r="178" spans="39:41" x14ac:dyDescent="0.3">
      <c r="AM178" s="65"/>
      <c r="AN178" s="65"/>
      <c r="AO178" s="65"/>
    </row>
    <row r="179" spans="39:41" x14ac:dyDescent="0.3">
      <c r="AM179" s="65"/>
      <c r="AN179" s="65"/>
      <c r="AO179" s="65"/>
    </row>
    <row r="180" spans="39:41" x14ac:dyDescent="0.3">
      <c r="AM180" s="65"/>
      <c r="AN180" s="65"/>
      <c r="AO180" s="65"/>
    </row>
    <row r="181" spans="39:41" x14ac:dyDescent="0.3">
      <c r="AM181" s="65"/>
      <c r="AN181" s="65"/>
      <c r="AO181" s="65"/>
    </row>
    <row r="182" spans="39:41" x14ac:dyDescent="0.3">
      <c r="AM182" s="65"/>
      <c r="AN182" s="65"/>
      <c r="AO182" s="65"/>
    </row>
    <row r="183" spans="39:41" x14ac:dyDescent="0.3">
      <c r="AM183" s="65"/>
      <c r="AN183" s="65"/>
      <c r="AO183" s="65"/>
    </row>
    <row r="184" spans="39:41" x14ac:dyDescent="0.3">
      <c r="AM184" s="65"/>
      <c r="AN184" s="65"/>
      <c r="AO184" s="65"/>
    </row>
    <row r="185" spans="39:41" x14ac:dyDescent="0.3">
      <c r="AM185" s="65"/>
      <c r="AN185" s="65"/>
      <c r="AO185" s="65"/>
    </row>
    <row r="186" spans="39:41" x14ac:dyDescent="0.3">
      <c r="AM186" s="65"/>
      <c r="AN186" s="65"/>
      <c r="AO186" s="65"/>
    </row>
    <row r="187" spans="39:41" x14ac:dyDescent="0.3">
      <c r="AM187" s="65"/>
      <c r="AN187" s="65"/>
      <c r="AO187" s="65"/>
    </row>
    <row r="188" spans="39:41" x14ac:dyDescent="0.3">
      <c r="AM188" s="65"/>
      <c r="AN188" s="65"/>
      <c r="AO188" s="65"/>
    </row>
    <row r="189" spans="39:41" x14ac:dyDescent="0.3">
      <c r="AM189" s="65"/>
      <c r="AN189" s="65"/>
      <c r="AO189" s="65"/>
    </row>
    <row r="190" spans="39:41" x14ac:dyDescent="0.3">
      <c r="AM190" s="65"/>
      <c r="AN190" s="65"/>
      <c r="AO190" s="65"/>
    </row>
    <row r="191" spans="39:41" x14ac:dyDescent="0.3">
      <c r="AM191" s="65"/>
      <c r="AN191" s="65"/>
      <c r="AO191" s="65"/>
    </row>
    <row r="192" spans="39:41" x14ac:dyDescent="0.3">
      <c r="AM192" s="65"/>
      <c r="AN192" s="65"/>
      <c r="AO192" s="65"/>
    </row>
    <row r="193" spans="39:41" x14ac:dyDescent="0.3">
      <c r="AM193" s="65"/>
      <c r="AN193" s="65"/>
      <c r="AO193" s="65"/>
    </row>
    <row r="194" spans="39:41" x14ac:dyDescent="0.3">
      <c r="AM194" s="65"/>
      <c r="AN194" s="65"/>
      <c r="AO194" s="65"/>
    </row>
    <row r="195" spans="39:41" x14ac:dyDescent="0.3">
      <c r="AM195" s="65"/>
      <c r="AN195" s="65"/>
      <c r="AO195" s="65"/>
    </row>
    <row r="196" spans="39:41" x14ac:dyDescent="0.3">
      <c r="AM196" s="65"/>
      <c r="AN196" s="65"/>
      <c r="AO196" s="65"/>
    </row>
    <row r="197" spans="39:41" x14ac:dyDescent="0.3">
      <c r="AM197" s="65"/>
      <c r="AN197" s="65"/>
      <c r="AO197" s="65"/>
    </row>
    <row r="198" spans="39:41" x14ac:dyDescent="0.3">
      <c r="AM198" s="65"/>
      <c r="AN198" s="65"/>
      <c r="AO198" s="65"/>
    </row>
    <row r="199" spans="39:41" x14ac:dyDescent="0.3">
      <c r="AM199" s="65"/>
      <c r="AN199" s="65"/>
      <c r="AO199" s="65"/>
    </row>
    <row r="200" spans="39:41" x14ac:dyDescent="0.3">
      <c r="AM200" s="65"/>
      <c r="AN200" s="65"/>
      <c r="AO200" s="65"/>
    </row>
    <row r="201" spans="39:41" x14ac:dyDescent="0.3">
      <c r="AM201" s="65"/>
      <c r="AN201" s="65"/>
      <c r="AO201" s="65"/>
    </row>
    <row r="202" spans="39:41" x14ac:dyDescent="0.3">
      <c r="AM202" s="65"/>
      <c r="AN202" s="65"/>
      <c r="AO202" s="65"/>
    </row>
    <row r="203" spans="39:41" x14ac:dyDescent="0.3">
      <c r="AM203" s="65"/>
      <c r="AN203" s="65"/>
      <c r="AO203" s="65"/>
    </row>
    <row r="204" spans="39:41" x14ac:dyDescent="0.3">
      <c r="AM204" s="65"/>
      <c r="AN204" s="65"/>
      <c r="AO204" s="65"/>
    </row>
    <row r="205" spans="39:41" x14ac:dyDescent="0.3">
      <c r="AM205" s="65"/>
      <c r="AN205" s="65"/>
      <c r="AO205" s="65"/>
    </row>
    <row r="206" spans="39:41" x14ac:dyDescent="0.3">
      <c r="AM206" s="65"/>
      <c r="AN206" s="65"/>
      <c r="AO206" s="65"/>
    </row>
    <row r="207" spans="39:41" x14ac:dyDescent="0.3">
      <c r="AM207" s="65"/>
      <c r="AN207" s="65"/>
      <c r="AO207" s="65"/>
    </row>
    <row r="208" spans="39:41" x14ac:dyDescent="0.3">
      <c r="AM208" s="65"/>
      <c r="AN208" s="65"/>
      <c r="AO208" s="65"/>
    </row>
    <row r="209" spans="39:41" x14ac:dyDescent="0.3">
      <c r="AM209" s="65"/>
      <c r="AN209" s="65"/>
      <c r="AO209" s="65"/>
    </row>
    <row r="210" spans="39:41" x14ac:dyDescent="0.3">
      <c r="AM210" s="65"/>
      <c r="AN210" s="65"/>
      <c r="AO210" s="65"/>
    </row>
    <row r="211" spans="39:41" x14ac:dyDescent="0.3">
      <c r="AM211" s="65"/>
      <c r="AN211" s="65"/>
      <c r="AO211" s="65"/>
    </row>
    <row r="212" spans="39:41" x14ac:dyDescent="0.3">
      <c r="AM212" s="65"/>
      <c r="AN212" s="65"/>
      <c r="AO212" s="65"/>
    </row>
    <row r="213" spans="39:41" x14ac:dyDescent="0.3">
      <c r="AM213" s="65"/>
      <c r="AN213" s="65"/>
      <c r="AO213" s="65"/>
    </row>
    <row r="214" spans="39:41" x14ac:dyDescent="0.3">
      <c r="AM214" s="65"/>
      <c r="AN214" s="65"/>
      <c r="AO214" s="65"/>
    </row>
    <row r="215" spans="39:41" x14ac:dyDescent="0.3">
      <c r="AM215" s="65"/>
      <c r="AN215" s="65"/>
      <c r="AO215" s="65"/>
    </row>
    <row r="216" spans="39:41" x14ac:dyDescent="0.3">
      <c r="AM216" s="65"/>
      <c r="AN216" s="65"/>
      <c r="AO216" s="65"/>
    </row>
    <row r="217" spans="39:41" x14ac:dyDescent="0.3">
      <c r="AM217" s="65"/>
      <c r="AN217" s="65"/>
      <c r="AO217" s="65"/>
    </row>
    <row r="218" spans="39:41" x14ac:dyDescent="0.3">
      <c r="AM218" s="65"/>
      <c r="AN218" s="65"/>
      <c r="AO218" s="65"/>
    </row>
    <row r="219" spans="39:41" x14ac:dyDescent="0.3">
      <c r="AM219" s="65"/>
      <c r="AN219" s="65"/>
      <c r="AO219" s="65"/>
    </row>
    <row r="220" spans="39:41" x14ac:dyDescent="0.3">
      <c r="AM220" s="65"/>
      <c r="AN220" s="65"/>
      <c r="AO220" s="65"/>
    </row>
    <row r="221" spans="39:41" x14ac:dyDescent="0.3">
      <c r="AM221" s="65"/>
      <c r="AN221" s="65"/>
      <c r="AO221" s="65"/>
    </row>
    <row r="222" spans="39:41" x14ac:dyDescent="0.3">
      <c r="AM222" s="65"/>
      <c r="AN222" s="65"/>
      <c r="AO222" s="65"/>
    </row>
    <row r="223" spans="39:41" x14ac:dyDescent="0.3">
      <c r="AM223" s="65"/>
      <c r="AN223" s="65"/>
      <c r="AO223" s="65"/>
    </row>
    <row r="224" spans="39:41" x14ac:dyDescent="0.3">
      <c r="AM224" s="65"/>
      <c r="AN224" s="65"/>
      <c r="AO224" s="65"/>
    </row>
    <row r="225" spans="39:41" x14ac:dyDescent="0.3">
      <c r="AM225" s="65"/>
      <c r="AN225" s="65"/>
      <c r="AO225" s="65"/>
    </row>
    <row r="226" spans="39:41" x14ac:dyDescent="0.3">
      <c r="AM226" s="65"/>
      <c r="AN226" s="65"/>
      <c r="AO226" s="65"/>
    </row>
    <row r="227" spans="39:41" x14ac:dyDescent="0.3">
      <c r="AM227" s="65"/>
      <c r="AN227" s="65"/>
      <c r="AO227" s="65"/>
    </row>
    <row r="228" spans="39:41" x14ac:dyDescent="0.3">
      <c r="AM228" s="65"/>
      <c r="AN228" s="65"/>
      <c r="AO228" s="65"/>
    </row>
    <row r="229" spans="39:41" x14ac:dyDescent="0.3">
      <c r="AM229" s="65"/>
      <c r="AN229" s="65"/>
      <c r="AO229" s="65"/>
    </row>
    <row r="230" spans="39:41" x14ac:dyDescent="0.3">
      <c r="AM230" s="65"/>
      <c r="AN230" s="65"/>
      <c r="AO230" s="65"/>
    </row>
    <row r="231" spans="39:41" x14ac:dyDescent="0.3">
      <c r="AM231" s="65"/>
      <c r="AN231" s="65"/>
      <c r="AO231" s="65"/>
    </row>
    <row r="232" spans="39:41" x14ac:dyDescent="0.3">
      <c r="AM232" s="65"/>
      <c r="AN232" s="65"/>
      <c r="AO232" s="65"/>
    </row>
    <row r="233" spans="39:41" x14ac:dyDescent="0.3">
      <c r="AM233" s="65"/>
      <c r="AN233" s="65"/>
      <c r="AO233" s="65"/>
    </row>
    <row r="234" spans="39:41" x14ac:dyDescent="0.3">
      <c r="AM234" s="65"/>
      <c r="AN234" s="65"/>
      <c r="AO234" s="65"/>
    </row>
    <row r="235" spans="39:41" x14ac:dyDescent="0.3">
      <c r="AM235" s="65"/>
      <c r="AN235" s="65"/>
      <c r="AO235" s="65"/>
    </row>
    <row r="236" spans="39:41" x14ac:dyDescent="0.3">
      <c r="AM236" s="65"/>
      <c r="AN236" s="65"/>
      <c r="AO236" s="65"/>
    </row>
    <row r="237" spans="39:41" x14ac:dyDescent="0.3">
      <c r="AM237" s="65"/>
      <c r="AN237" s="65"/>
      <c r="AO237" s="65"/>
    </row>
    <row r="238" spans="39:41" x14ac:dyDescent="0.3">
      <c r="AM238" s="65"/>
      <c r="AN238" s="65"/>
      <c r="AO238" s="65"/>
    </row>
    <row r="239" spans="39:41" x14ac:dyDescent="0.3">
      <c r="AM239" s="65"/>
      <c r="AN239" s="65"/>
      <c r="AO239" s="65"/>
    </row>
    <row r="240" spans="39:41" x14ac:dyDescent="0.3">
      <c r="AM240" s="65"/>
      <c r="AN240" s="65"/>
      <c r="AO240" s="65"/>
    </row>
    <row r="241" spans="39:41" x14ac:dyDescent="0.3">
      <c r="AM241" s="65"/>
      <c r="AN241" s="65"/>
      <c r="AO241" s="65"/>
    </row>
    <row r="242" spans="39:41" x14ac:dyDescent="0.3">
      <c r="AM242" s="65"/>
      <c r="AN242" s="65"/>
      <c r="AO242" s="65"/>
    </row>
    <row r="243" spans="39:41" x14ac:dyDescent="0.3">
      <c r="AM243" s="65"/>
      <c r="AN243" s="65"/>
      <c r="AO243" s="65"/>
    </row>
    <row r="244" spans="39:41" x14ac:dyDescent="0.3">
      <c r="AM244" s="65"/>
      <c r="AN244" s="65"/>
      <c r="AO244" s="65"/>
    </row>
    <row r="245" spans="39:41" x14ac:dyDescent="0.3">
      <c r="AM245" s="65"/>
      <c r="AN245" s="65"/>
      <c r="AO245" s="65"/>
    </row>
    <row r="246" spans="39:41" x14ac:dyDescent="0.3">
      <c r="AM246" s="65"/>
      <c r="AN246" s="65"/>
      <c r="AO246" s="65"/>
    </row>
    <row r="247" spans="39:41" x14ac:dyDescent="0.3">
      <c r="AM247" s="65"/>
      <c r="AN247" s="65"/>
      <c r="AO247" s="65"/>
    </row>
    <row r="248" spans="39:41" x14ac:dyDescent="0.3">
      <c r="AM248" s="65"/>
      <c r="AN248" s="65"/>
      <c r="AO248" s="65"/>
    </row>
    <row r="249" spans="39:41" x14ac:dyDescent="0.3">
      <c r="AM249" s="65"/>
      <c r="AN249" s="65"/>
      <c r="AO249" s="65"/>
    </row>
    <row r="250" spans="39:41" x14ac:dyDescent="0.3">
      <c r="AM250" s="65"/>
      <c r="AN250" s="65"/>
      <c r="AO250" s="65"/>
    </row>
    <row r="251" spans="39:41" x14ac:dyDescent="0.3">
      <c r="AM251" s="65"/>
      <c r="AN251" s="65"/>
      <c r="AO251" s="65"/>
    </row>
    <row r="252" spans="39:41" x14ac:dyDescent="0.3">
      <c r="AM252" s="65"/>
      <c r="AN252" s="65"/>
      <c r="AO252" s="65"/>
    </row>
    <row r="253" spans="39:41" x14ac:dyDescent="0.3">
      <c r="AM253" s="65"/>
      <c r="AN253" s="65"/>
      <c r="AO253" s="65"/>
    </row>
    <row r="254" spans="39:41" x14ac:dyDescent="0.3">
      <c r="AM254" s="65"/>
      <c r="AN254" s="65"/>
      <c r="AO254" s="65"/>
    </row>
    <row r="255" spans="39:41" x14ac:dyDescent="0.3">
      <c r="AM255" s="65"/>
      <c r="AN255" s="65"/>
      <c r="AO255" s="65"/>
    </row>
    <row r="256" spans="39:41" x14ac:dyDescent="0.3">
      <c r="AM256" s="65"/>
      <c r="AN256" s="65"/>
      <c r="AO256" s="65"/>
    </row>
    <row r="257" spans="39:41" x14ac:dyDescent="0.3">
      <c r="AM257" s="65"/>
      <c r="AN257" s="65"/>
      <c r="AO257" s="65"/>
    </row>
    <row r="258" spans="39:41" x14ac:dyDescent="0.3">
      <c r="AM258" s="65"/>
      <c r="AN258" s="65"/>
      <c r="AO258" s="65"/>
    </row>
    <row r="259" spans="39:41" x14ac:dyDescent="0.3">
      <c r="AM259" s="65"/>
      <c r="AN259" s="65"/>
      <c r="AO259" s="65"/>
    </row>
    <row r="260" spans="39:41" x14ac:dyDescent="0.3">
      <c r="AM260" s="65"/>
      <c r="AN260" s="65"/>
      <c r="AO260" s="65"/>
    </row>
    <row r="261" spans="39:41" x14ac:dyDescent="0.3">
      <c r="AM261" s="65"/>
      <c r="AN261" s="65"/>
      <c r="AO261" s="65"/>
    </row>
    <row r="262" spans="39:41" x14ac:dyDescent="0.3">
      <c r="AM262" s="65"/>
      <c r="AN262" s="65"/>
      <c r="AO262" s="65"/>
    </row>
    <row r="263" spans="39:41" x14ac:dyDescent="0.3">
      <c r="AM263" s="65"/>
      <c r="AN263" s="65"/>
      <c r="AO263" s="65"/>
    </row>
    <row r="264" spans="39:41" x14ac:dyDescent="0.3">
      <c r="AM264" s="65"/>
      <c r="AN264" s="65"/>
      <c r="AO264" s="65"/>
    </row>
    <row r="265" spans="39:41" x14ac:dyDescent="0.3">
      <c r="AM265" s="65"/>
      <c r="AN265" s="65"/>
      <c r="AO265" s="65"/>
    </row>
    <row r="266" spans="39:41" x14ac:dyDescent="0.3">
      <c r="AM266" s="65"/>
      <c r="AN266" s="65"/>
      <c r="AO266" s="65"/>
    </row>
    <row r="267" spans="39:41" x14ac:dyDescent="0.3">
      <c r="AM267" s="65"/>
      <c r="AN267" s="65"/>
      <c r="AO267" s="65"/>
    </row>
    <row r="268" spans="39:41" x14ac:dyDescent="0.3">
      <c r="AM268" s="65"/>
      <c r="AN268" s="65"/>
      <c r="AO268" s="65"/>
    </row>
    <row r="269" spans="39:41" x14ac:dyDescent="0.3">
      <c r="AM269" s="65"/>
      <c r="AN269" s="65"/>
      <c r="AO269" s="65"/>
    </row>
    <row r="270" spans="39:41" x14ac:dyDescent="0.3">
      <c r="AM270" s="65"/>
      <c r="AN270" s="65"/>
      <c r="AO270" s="65"/>
    </row>
    <row r="271" spans="39:41" x14ac:dyDescent="0.3">
      <c r="AM271" s="65"/>
      <c r="AN271" s="65"/>
      <c r="AO271" s="65"/>
    </row>
    <row r="272" spans="39:41" x14ac:dyDescent="0.3">
      <c r="AM272" s="65"/>
      <c r="AN272" s="65"/>
      <c r="AO272" s="65"/>
    </row>
    <row r="273" spans="39:41" x14ac:dyDescent="0.3">
      <c r="AM273" s="65"/>
      <c r="AN273" s="65"/>
      <c r="AO273" s="65"/>
    </row>
    <row r="274" spans="39:41" x14ac:dyDescent="0.3">
      <c r="AM274" s="65"/>
      <c r="AN274" s="65"/>
      <c r="AO274" s="65"/>
    </row>
    <row r="275" spans="39:41" x14ac:dyDescent="0.3">
      <c r="AM275" s="65"/>
      <c r="AN275" s="65"/>
      <c r="AO275" s="65"/>
    </row>
    <row r="276" spans="39:41" x14ac:dyDescent="0.3">
      <c r="AM276" s="65"/>
      <c r="AN276" s="65"/>
      <c r="AO276" s="65"/>
    </row>
    <row r="277" spans="39:41" x14ac:dyDescent="0.3">
      <c r="AM277" s="65"/>
      <c r="AN277" s="65"/>
      <c r="AO277" s="65"/>
    </row>
    <row r="278" spans="39:41" x14ac:dyDescent="0.3">
      <c r="AM278" s="65"/>
      <c r="AN278" s="65"/>
      <c r="AO278" s="65"/>
    </row>
    <row r="279" spans="39:41" x14ac:dyDescent="0.3">
      <c r="AM279" s="65"/>
      <c r="AN279" s="65"/>
      <c r="AO279" s="65"/>
    </row>
    <row r="280" spans="39:41" x14ac:dyDescent="0.3">
      <c r="AM280" s="65"/>
      <c r="AN280" s="65"/>
      <c r="AO280" s="65"/>
    </row>
    <row r="281" spans="39:41" x14ac:dyDescent="0.3">
      <c r="AM281" s="65"/>
      <c r="AN281" s="65"/>
      <c r="AO281" s="65"/>
    </row>
    <row r="282" spans="39:41" x14ac:dyDescent="0.3">
      <c r="AM282" s="65"/>
      <c r="AN282" s="65"/>
      <c r="AO282" s="65"/>
    </row>
    <row r="283" spans="39:41" x14ac:dyDescent="0.3">
      <c r="AM283" s="65"/>
      <c r="AN283" s="65"/>
      <c r="AO283" s="65"/>
    </row>
    <row r="284" spans="39:41" x14ac:dyDescent="0.3">
      <c r="AM284" s="65"/>
      <c r="AN284" s="65"/>
      <c r="AO284" s="65"/>
    </row>
    <row r="285" spans="39:41" x14ac:dyDescent="0.3">
      <c r="AM285" s="65"/>
      <c r="AN285" s="65"/>
      <c r="AO285" s="65"/>
    </row>
    <row r="286" spans="39:41" x14ac:dyDescent="0.3">
      <c r="AM286" s="65"/>
      <c r="AN286" s="65"/>
      <c r="AO286" s="65"/>
    </row>
    <row r="287" spans="39:41" x14ac:dyDescent="0.3">
      <c r="AM287" s="65"/>
      <c r="AN287" s="65"/>
      <c r="AO287" s="65"/>
    </row>
    <row r="288" spans="39:41" x14ac:dyDescent="0.3">
      <c r="AM288" s="65"/>
      <c r="AN288" s="65"/>
      <c r="AO288" s="65"/>
    </row>
    <row r="289" spans="39:41" x14ac:dyDescent="0.3">
      <c r="AM289" s="65"/>
      <c r="AN289" s="65"/>
      <c r="AO289" s="65"/>
    </row>
    <row r="290" spans="39:41" x14ac:dyDescent="0.3">
      <c r="AM290" s="65"/>
      <c r="AN290" s="65"/>
      <c r="AO290" s="65"/>
    </row>
    <row r="291" spans="39:41" x14ac:dyDescent="0.3">
      <c r="AM291" s="65"/>
      <c r="AN291" s="65"/>
      <c r="AO291" s="65"/>
    </row>
    <row r="292" spans="39:41" x14ac:dyDescent="0.3">
      <c r="AM292" s="65"/>
      <c r="AN292" s="65"/>
      <c r="AO292" s="65"/>
    </row>
    <row r="293" spans="39:41" x14ac:dyDescent="0.3">
      <c r="AM293" s="65"/>
      <c r="AN293" s="65"/>
      <c r="AO293" s="65"/>
    </row>
    <row r="294" spans="39:41" x14ac:dyDescent="0.3">
      <c r="AM294" s="65"/>
      <c r="AN294" s="65"/>
      <c r="AO294" s="65"/>
    </row>
    <row r="295" spans="39:41" x14ac:dyDescent="0.3">
      <c r="AM295" s="65"/>
      <c r="AN295" s="65"/>
      <c r="AO295" s="65"/>
    </row>
    <row r="296" spans="39:41" x14ac:dyDescent="0.3">
      <c r="AM296" s="65"/>
      <c r="AN296" s="65"/>
      <c r="AO296" s="65"/>
    </row>
    <row r="297" spans="39:41" x14ac:dyDescent="0.3">
      <c r="AM297" s="65"/>
      <c r="AN297" s="65"/>
      <c r="AO297" s="65"/>
    </row>
    <row r="298" spans="39:41" x14ac:dyDescent="0.3">
      <c r="AM298" s="65"/>
      <c r="AN298" s="65"/>
      <c r="AO298" s="65"/>
    </row>
    <row r="299" spans="39:41" x14ac:dyDescent="0.3">
      <c r="AM299" s="65"/>
      <c r="AN299" s="65"/>
      <c r="AO299" s="65"/>
    </row>
    <row r="300" spans="39:41" x14ac:dyDescent="0.3">
      <c r="AM300" s="65"/>
      <c r="AN300" s="65"/>
      <c r="AO300" s="65"/>
    </row>
    <row r="301" spans="39:41" x14ac:dyDescent="0.3">
      <c r="AM301" s="65"/>
      <c r="AN301" s="65"/>
      <c r="AO301" s="65"/>
    </row>
    <row r="302" spans="39:41" x14ac:dyDescent="0.3">
      <c r="AM302" s="65"/>
      <c r="AN302" s="65"/>
      <c r="AO302" s="65"/>
    </row>
    <row r="303" spans="39:41" x14ac:dyDescent="0.3">
      <c r="AM303" s="65"/>
      <c r="AN303" s="65"/>
      <c r="AO303" s="65"/>
    </row>
  </sheetData>
  <sortState ref="A3:AN85">
    <sortCondition ref="B3:B85"/>
  </sortState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2"/>
  <sheetViews>
    <sheetView zoomScaleNormal="100" workbookViewId="0">
      <pane xSplit="8" ySplit="2" topLeftCell="Y48" activePane="bottomRight" state="frozen"/>
      <selection pane="topRight" activeCell="I1" sqref="I1"/>
      <selection pane="bottomLeft" activeCell="A3" sqref="A3"/>
      <selection pane="bottomRight" activeCell="E59" sqref="E59"/>
    </sheetView>
  </sheetViews>
  <sheetFormatPr defaultColWidth="9.125" defaultRowHeight="20.25" x14ac:dyDescent="0.3"/>
  <cols>
    <col min="1" max="1" width="9.25" style="73" bestFit="1" customWidth="1"/>
    <col min="2" max="2" width="34.25" style="65" customWidth="1"/>
    <col min="3" max="3" width="14.75" style="12" customWidth="1"/>
    <col min="4" max="4" width="9.25" style="12" bestFit="1" customWidth="1"/>
    <col min="5" max="5" width="6.375" style="69" customWidth="1"/>
    <col min="6" max="6" width="5.75" style="74" customWidth="1"/>
    <col min="7" max="7" width="5.75" style="12" customWidth="1"/>
    <col min="8" max="8" width="10.125" style="69" customWidth="1"/>
    <col min="9" max="9" width="11.625" style="64" customWidth="1"/>
    <col min="10" max="10" width="11.875" style="99" customWidth="1"/>
    <col min="11" max="11" width="11.875" style="59" customWidth="1"/>
    <col min="12" max="12" width="11.875" style="27" customWidth="1"/>
    <col min="13" max="13" width="11.875" style="65" customWidth="1"/>
    <col min="14" max="14" width="11.875" style="22" customWidth="1"/>
    <col min="15" max="15" width="11.875" style="99" customWidth="1"/>
    <col min="16" max="16" width="11.875" style="50" customWidth="1"/>
    <col min="17" max="17" width="11.875" style="21" customWidth="1"/>
    <col min="18" max="18" width="11.875" style="200" customWidth="1"/>
    <col min="19" max="19" width="9.625" style="167" customWidth="1"/>
    <col min="20" max="20" width="9.5" style="222" customWidth="1"/>
    <col min="21" max="21" width="9.875" style="252" customWidth="1"/>
    <col min="22" max="22" width="10" style="222" customWidth="1"/>
    <col min="23" max="23" width="11.875" style="292" customWidth="1"/>
    <col min="24" max="24" width="11.875" style="99" customWidth="1"/>
    <col min="25" max="25" width="11.875" style="53" customWidth="1"/>
    <col min="26" max="26" width="11.875" style="65" customWidth="1"/>
    <col min="27" max="35" width="9.125" style="65" customWidth="1"/>
    <col min="36" max="16384" width="9.125" style="65"/>
  </cols>
  <sheetData>
    <row r="1" spans="1:46" s="64" customFormat="1" x14ac:dyDescent="0.3">
      <c r="C1" s="12"/>
      <c r="D1" s="12"/>
      <c r="E1" s="69"/>
      <c r="F1" s="74"/>
      <c r="G1" s="12"/>
      <c r="H1" s="69"/>
      <c r="I1" s="70">
        <f>SUM(I3:I100)</f>
        <v>256610</v>
      </c>
      <c r="J1" s="100"/>
      <c r="K1" s="132"/>
      <c r="L1" s="140"/>
      <c r="M1" s="66"/>
      <c r="N1" s="142"/>
      <c r="O1" s="100"/>
      <c r="P1" s="179"/>
      <c r="Q1" s="196"/>
      <c r="R1" s="198"/>
      <c r="S1" s="168"/>
      <c r="T1" s="105"/>
      <c r="U1" s="250"/>
      <c r="V1" s="105"/>
      <c r="W1" s="290"/>
      <c r="X1" s="100"/>
      <c r="Y1" s="300"/>
      <c r="Z1" s="66"/>
      <c r="AA1" s="66"/>
      <c r="AB1" s="66"/>
      <c r="AC1" s="66"/>
      <c r="AD1" s="66"/>
      <c r="AE1" s="66"/>
      <c r="AF1" s="66"/>
      <c r="AG1" s="66"/>
      <c r="AH1" s="66">
        <f t="shared" ref="AH1:AM1" si="0">SUM(AH3:AH100)</f>
        <v>0</v>
      </c>
      <c r="AI1" s="66">
        <f t="shared" si="0"/>
        <v>0</v>
      </c>
      <c r="AJ1" s="66">
        <f t="shared" si="0"/>
        <v>0</v>
      </c>
      <c r="AK1" s="66">
        <f t="shared" si="0"/>
        <v>0</v>
      </c>
      <c r="AL1" s="66">
        <f t="shared" si="0"/>
        <v>0</v>
      </c>
      <c r="AM1" s="66">
        <f t="shared" si="0"/>
        <v>0</v>
      </c>
    </row>
    <row r="2" spans="1:46" s="68" customFormat="1" x14ac:dyDescent="0.3">
      <c r="A2" s="70"/>
      <c r="B2" s="70" t="s">
        <v>0</v>
      </c>
      <c r="C2" s="71" t="s">
        <v>3</v>
      </c>
      <c r="D2" s="71" t="s">
        <v>1</v>
      </c>
      <c r="E2" s="305" t="s">
        <v>2</v>
      </c>
      <c r="F2" s="306"/>
      <c r="G2" s="307"/>
      <c r="H2" s="71" t="s">
        <v>26</v>
      </c>
      <c r="I2" s="70" t="s">
        <v>20</v>
      </c>
      <c r="J2" s="101"/>
      <c r="K2" s="133">
        <v>42644</v>
      </c>
      <c r="L2" s="141">
        <v>42647</v>
      </c>
      <c r="M2" s="67">
        <v>42649</v>
      </c>
      <c r="N2" s="143">
        <v>42652</v>
      </c>
      <c r="O2" s="101">
        <v>42655</v>
      </c>
      <c r="P2" s="180">
        <v>42656</v>
      </c>
      <c r="Q2" s="197">
        <v>42657</v>
      </c>
      <c r="R2" s="199">
        <v>42660</v>
      </c>
      <c r="S2" s="220">
        <v>42662</v>
      </c>
      <c r="T2" s="221">
        <v>42669</v>
      </c>
      <c r="U2" s="251">
        <v>42682</v>
      </c>
      <c r="V2" s="98">
        <v>42687</v>
      </c>
      <c r="W2" s="291">
        <v>42694</v>
      </c>
      <c r="X2" s="101">
        <v>42696</v>
      </c>
      <c r="Y2" s="301">
        <v>42699</v>
      </c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</row>
    <row r="3" spans="1:46" x14ac:dyDescent="0.3">
      <c r="A3" s="64">
        <v>1</v>
      </c>
      <c r="B3" s="65" t="s">
        <v>57</v>
      </c>
      <c r="C3" s="12" t="s">
        <v>4</v>
      </c>
      <c r="D3" s="12">
        <v>8</v>
      </c>
      <c r="E3" s="15">
        <v>0</v>
      </c>
      <c r="H3" s="15">
        <f t="shared" ref="H3:H56" si="1">E3+F3+G3-SUM(J3:Z3)</f>
        <v>0</v>
      </c>
      <c r="I3" s="64">
        <f>(E3+F3+G3)*D3</f>
        <v>0</v>
      </c>
    </row>
    <row r="4" spans="1:46" x14ac:dyDescent="0.3">
      <c r="A4" s="64">
        <f>A3+1</f>
        <v>2</v>
      </c>
      <c r="B4" s="65" t="s">
        <v>30</v>
      </c>
      <c r="C4" s="12" t="s">
        <v>7</v>
      </c>
      <c r="D4" s="12">
        <v>10</v>
      </c>
      <c r="E4" s="15">
        <v>200</v>
      </c>
      <c r="H4" s="15">
        <f t="shared" si="1"/>
        <v>140</v>
      </c>
      <c r="I4" s="64">
        <f t="shared" ref="I4:I75" si="2">(E4+F4+G4)*D4</f>
        <v>2000</v>
      </c>
      <c r="V4" s="222">
        <v>60</v>
      </c>
    </row>
    <row r="5" spans="1:46" x14ac:dyDescent="0.3">
      <c r="A5" s="64">
        <f t="shared" ref="A5:A88" si="3">A4+1</f>
        <v>3</v>
      </c>
      <c r="B5" s="65" t="s">
        <v>78</v>
      </c>
      <c r="C5" s="12" t="s">
        <v>7</v>
      </c>
      <c r="D5" s="12">
        <v>12</v>
      </c>
      <c r="E5" s="15">
        <v>0</v>
      </c>
      <c r="H5" s="15">
        <f t="shared" si="1"/>
        <v>0</v>
      </c>
      <c r="I5" s="64">
        <f t="shared" si="2"/>
        <v>0</v>
      </c>
    </row>
    <row r="6" spans="1:46" x14ac:dyDescent="0.3">
      <c r="A6" s="64">
        <f t="shared" si="3"/>
        <v>4</v>
      </c>
      <c r="B6" s="65" t="s">
        <v>31</v>
      </c>
      <c r="C6" s="12" t="s">
        <v>7</v>
      </c>
      <c r="D6" s="13">
        <v>12</v>
      </c>
      <c r="E6" s="15">
        <v>330</v>
      </c>
      <c r="H6" s="15">
        <f t="shared" si="1"/>
        <v>280</v>
      </c>
      <c r="I6" s="64">
        <f t="shared" si="2"/>
        <v>3960</v>
      </c>
      <c r="S6" s="167">
        <v>40</v>
      </c>
      <c r="T6" s="222">
        <v>10</v>
      </c>
    </row>
    <row r="7" spans="1:46" x14ac:dyDescent="0.3">
      <c r="A7" s="64">
        <f t="shared" si="3"/>
        <v>5</v>
      </c>
      <c r="B7" s="65" t="s">
        <v>13</v>
      </c>
      <c r="C7" s="12" t="s">
        <v>4</v>
      </c>
      <c r="D7" s="13">
        <v>2.1</v>
      </c>
      <c r="E7" s="15">
        <v>260</v>
      </c>
      <c r="H7" s="15">
        <f t="shared" si="1"/>
        <v>260</v>
      </c>
      <c r="I7" s="64">
        <f t="shared" si="2"/>
        <v>546</v>
      </c>
    </row>
    <row r="8" spans="1:46" x14ac:dyDescent="0.3">
      <c r="A8" s="64">
        <f t="shared" si="3"/>
        <v>6</v>
      </c>
      <c r="B8" s="65" t="s">
        <v>13</v>
      </c>
      <c r="C8" s="12" t="s">
        <v>6</v>
      </c>
      <c r="D8" s="13">
        <v>3.5</v>
      </c>
      <c r="E8" s="15">
        <v>0</v>
      </c>
      <c r="H8" s="15">
        <f t="shared" si="1"/>
        <v>0</v>
      </c>
      <c r="I8" s="64">
        <f t="shared" si="2"/>
        <v>0</v>
      </c>
    </row>
    <row r="9" spans="1:46" x14ac:dyDescent="0.3">
      <c r="A9" s="64">
        <f t="shared" si="3"/>
        <v>7</v>
      </c>
      <c r="B9" s="65" t="s">
        <v>119</v>
      </c>
      <c r="C9" s="12" t="s">
        <v>7</v>
      </c>
      <c r="D9" s="12">
        <v>8.5</v>
      </c>
      <c r="E9" s="15">
        <v>290</v>
      </c>
      <c r="H9" s="15">
        <f t="shared" si="1"/>
        <v>190</v>
      </c>
      <c r="I9" s="64">
        <f t="shared" si="2"/>
        <v>2465</v>
      </c>
      <c r="Q9" s="21">
        <v>100</v>
      </c>
    </row>
    <row r="10" spans="1:46" x14ac:dyDescent="0.3">
      <c r="A10" s="64">
        <f t="shared" si="3"/>
        <v>8</v>
      </c>
      <c r="B10" s="65" t="s">
        <v>119</v>
      </c>
      <c r="C10" s="12" t="s">
        <v>6</v>
      </c>
      <c r="D10" s="12">
        <v>8</v>
      </c>
      <c r="E10" s="15">
        <v>0</v>
      </c>
      <c r="H10" s="15">
        <f t="shared" si="1"/>
        <v>0</v>
      </c>
      <c r="I10" s="64">
        <f t="shared" si="2"/>
        <v>0</v>
      </c>
    </row>
    <row r="11" spans="1:46" x14ac:dyDescent="0.3">
      <c r="A11" s="64">
        <f t="shared" si="3"/>
        <v>9</v>
      </c>
      <c r="B11" s="65" t="s">
        <v>58</v>
      </c>
      <c r="C11" s="12" t="s">
        <v>4</v>
      </c>
      <c r="D11" s="13">
        <v>5</v>
      </c>
      <c r="E11" s="15">
        <v>0</v>
      </c>
      <c r="H11" s="15">
        <f t="shared" si="1"/>
        <v>0</v>
      </c>
      <c r="I11" s="64">
        <f t="shared" si="2"/>
        <v>0</v>
      </c>
    </row>
    <row r="12" spans="1:46" x14ac:dyDescent="0.3">
      <c r="A12" s="64">
        <f t="shared" si="3"/>
        <v>10</v>
      </c>
      <c r="B12" s="65" t="s">
        <v>58</v>
      </c>
      <c r="C12" s="12" t="s">
        <v>5</v>
      </c>
      <c r="D12" s="13">
        <v>6</v>
      </c>
      <c r="E12" s="15">
        <v>160</v>
      </c>
      <c r="H12" s="15">
        <f t="shared" si="1"/>
        <v>40</v>
      </c>
      <c r="I12" s="64">
        <f t="shared" si="2"/>
        <v>960</v>
      </c>
      <c r="R12" s="200">
        <v>120</v>
      </c>
    </row>
    <row r="13" spans="1:46" x14ac:dyDescent="0.3">
      <c r="A13" s="64">
        <f t="shared" si="3"/>
        <v>11</v>
      </c>
      <c r="B13" s="65" t="s">
        <v>58</v>
      </c>
      <c r="C13" s="12" t="s">
        <v>6</v>
      </c>
      <c r="D13" s="12">
        <v>7</v>
      </c>
      <c r="E13" s="15">
        <v>200</v>
      </c>
      <c r="H13" s="15">
        <f t="shared" si="1"/>
        <v>200</v>
      </c>
      <c r="I13" s="64">
        <f t="shared" si="2"/>
        <v>1400</v>
      </c>
    </row>
    <row r="14" spans="1:46" x14ac:dyDescent="0.3">
      <c r="A14" s="64">
        <f t="shared" si="3"/>
        <v>12</v>
      </c>
      <c r="B14" s="65" t="s">
        <v>124</v>
      </c>
      <c r="C14" s="12" t="s">
        <v>7</v>
      </c>
      <c r="D14" s="12">
        <v>8.5</v>
      </c>
      <c r="E14" s="15">
        <v>750</v>
      </c>
      <c r="H14" s="15">
        <f t="shared" si="1"/>
        <v>470</v>
      </c>
      <c r="I14" s="64">
        <f t="shared" si="2"/>
        <v>6375</v>
      </c>
      <c r="Q14" s="21">
        <v>120</v>
      </c>
      <c r="U14" s="252">
        <v>30</v>
      </c>
      <c r="W14" s="292">
        <v>100</v>
      </c>
      <c r="X14" s="99">
        <v>30</v>
      </c>
    </row>
    <row r="15" spans="1:46" x14ac:dyDescent="0.3">
      <c r="A15" s="64">
        <f t="shared" si="3"/>
        <v>13</v>
      </c>
      <c r="B15" s="65" t="s">
        <v>178</v>
      </c>
      <c r="C15" s="12" t="s">
        <v>7</v>
      </c>
      <c r="D15" s="12">
        <v>9</v>
      </c>
      <c r="E15" s="15">
        <v>100</v>
      </c>
      <c r="H15" s="15">
        <f t="shared" si="1"/>
        <v>100</v>
      </c>
      <c r="I15" s="64">
        <f t="shared" si="2"/>
        <v>900</v>
      </c>
    </row>
    <row r="16" spans="1:46" x14ac:dyDescent="0.3">
      <c r="A16" s="64">
        <f t="shared" si="3"/>
        <v>14</v>
      </c>
      <c r="B16" s="65" t="s">
        <v>16</v>
      </c>
      <c r="C16" s="12" t="s">
        <v>7</v>
      </c>
      <c r="D16" s="12">
        <v>9</v>
      </c>
      <c r="E16" s="15">
        <v>200</v>
      </c>
      <c r="H16" s="15">
        <f t="shared" si="1"/>
        <v>200</v>
      </c>
      <c r="I16" s="64">
        <f t="shared" si="2"/>
        <v>1800</v>
      </c>
    </row>
    <row r="17" spans="1:25" x14ac:dyDescent="0.3">
      <c r="A17" s="64">
        <f t="shared" si="3"/>
        <v>15</v>
      </c>
      <c r="B17" s="65" t="s">
        <v>16</v>
      </c>
      <c r="C17" s="12" t="s">
        <v>5</v>
      </c>
      <c r="D17" s="12">
        <v>7</v>
      </c>
      <c r="E17" s="15">
        <v>100</v>
      </c>
      <c r="H17" s="15">
        <f t="shared" si="1"/>
        <v>0</v>
      </c>
      <c r="I17" s="64">
        <f t="shared" si="2"/>
        <v>700</v>
      </c>
      <c r="W17" s="292">
        <v>100</v>
      </c>
    </row>
    <row r="18" spans="1:25" x14ac:dyDescent="0.3">
      <c r="A18" s="64">
        <f t="shared" si="3"/>
        <v>16</v>
      </c>
      <c r="B18" s="65" t="s">
        <v>16</v>
      </c>
      <c r="C18" s="12" t="s">
        <v>4</v>
      </c>
      <c r="D18" s="12">
        <v>6</v>
      </c>
      <c r="E18" s="15">
        <v>100</v>
      </c>
      <c r="H18" s="15">
        <f t="shared" si="1"/>
        <v>100</v>
      </c>
      <c r="I18" s="64">
        <f t="shared" si="2"/>
        <v>600</v>
      </c>
    </row>
    <row r="19" spans="1:25" x14ac:dyDescent="0.3">
      <c r="A19" s="64">
        <f t="shared" si="3"/>
        <v>17</v>
      </c>
      <c r="B19" s="65" t="s">
        <v>16</v>
      </c>
      <c r="C19" s="12" t="s">
        <v>18</v>
      </c>
      <c r="D19" s="12">
        <v>5</v>
      </c>
      <c r="E19" s="15">
        <v>200</v>
      </c>
      <c r="H19" s="15">
        <f t="shared" si="1"/>
        <v>200</v>
      </c>
      <c r="I19" s="64">
        <f t="shared" si="2"/>
        <v>1000</v>
      </c>
    </row>
    <row r="20" spans="1:25" x14ac:dyDescent="0.3">
      <c r="A20" s="64">
        <f t="shared" si="3"/>
        <v>18</v>
      </c>
      <c r="B20" s="65" t="s">
        <v>202</v>
      </c>
      <c r="C20" s="12" t="s">
        <v>6</v>
      </c>
      <c r="D20" s="12">
        <v>9</v>
      </c>
      <c r="E20" s="15">
        <v>60</v>
      </c>
      <c r="H20" s="15">
        <f t="shared" si="1"/>
        <v>60</v>
      </c>
      <c r="I20" s="64">
        <f t="shared" si="2"/>
        <v>540</v>
      </c>
    </row>
    <row r="21" spans="1:25" x14ac:dyDescent="0.3">
      <c r="A21" s="64">
        <f t="shared" si="3"/>
        <v>19</v>
      </c>
      <c r="B21" s="65" t="s">
        <v>303</v>
      </c>
      <c r="C21" s="12" t="s">
        <v>7</v>
      </c>
      <c r="D21" s="12">
        <v>16</v>
      </c>
      <c r="E21" s="15">
        <v>60</v>
      </c>
      <c r="H21" s="15">
        <f t="shared" si="1"/>
        <v>40</v>
      </c>
      <c r="I21" s="64">
        <f t="shared" si="2"/>
        <v>960</v>
      </c>
      <c r="P21" s="50">
        <v>20</v>
      </c>
    </row>
    <row r="22" spans="1:25" x14ac:dyDescent="0.3">
      <c r="A22" s="64">
        <f t="shared" si="3"/>
        <v>20</v>
      </c>
      <c r="B22" s="65" t="s">
        <v>66</v>
      </c>
      <c r="C22" s="12" t="s">
        <v>7</v>
      </c>
      <c r="D22" s="12">
        <v>9.5</v>
      </c>
      <c r="E22" s="15">
        <v>480</v>
      </c>
      <c r="H22" s="15">
        <f t="shared" si="1"/>
        <v>390</v>
      </c>
      <c r="I22" s="64">
        <f t="shared" si="2"/>
        <v>4560</v>
      </c>
      <c r="U22" s="252">
        <v>90</v>
      </c>
    </row>
    <row r="23" spans="1:25" x14ac:dyDescent="0.3">
      <c r="A23" s="64">
        <f t="shared" si="3"/>
        <v>21</v>
      </c>
      <c r="B23" s="65" t="s">
        <v>66</v>
      </c>
      <c r="C23" s="12" t="s">
        <v>6</v>
      </c>
      <c r="D23" s="12">
        <v>9</v>
      </c>
      <c r="E23" s="15">
        <v>0</v>
      </c>
      <c r="H23" s="15">
        <f t="shared" si="1"/>
        <v>0</v>
      </c>
      <c r="I23" s="64">
        <f t="shared" si="2"/>
        <v>0</v>
      </c>
    </row>
    <row r="24" spans="1:25" x14ac:dyDescent="0.3">
      <c r="A24" s="64">
        <f t="shared" si="3"/>
        <v>22</v>
      </c>
      <c r="B24" s="65" t="s">
        <v>32</v>
      </c>
      <c r="C24" s="12" t="s">
        <v>6</v>
      </c>
      <c r="D24" s="12">
        <v>11</v>
      </c>
      <c r="E24" s="15">
        <v>0</v>
      </c>
      <c r="H24" s="15">
        <f t="shared" si="1"/>
        <v>0</v>
      </c>
      <c r="I24" s="64">
        <f t="shared" si="2"/>
        <v>0</v>
      </c>
    </row>
    <row r="25" spans="1:25" x14ac:dyDescent="0.3">
      <c r="A25" s="64">
        <f t="shared" si="3"/>
        <v>23</v>
      </c>
      <c r="B25" s="65" t="s">
        <v>324</v>
      </c>
      <c r="C25" s="12" t="s">
        <v>7</v>
      </c>
      <c r="D25" s="12">
        <v>9.5</v>
      </c>
      <c r="E25" s="15">
        <v>540</v>
      </c>
      <c r="H25" s="15">
        <f t="shared" si="1"/>
        <v>280</v>
      </c>
      <c r="I25" s="64">
        <f t="shared" si="2"/>
        <v>5130</v>
      </c>
      <c r="V25" s="222">
        <v>200</v>
      </c>
      <c r="Y25" s="53">
        <v>60</v>
      </c>
    </row>
    <row r="26" spans="1:25" x14ac:dyDescent="0.3">
      <c r="A26" s="64">
        <f t="shared" si="3"/>
        <v>24</v>
      </c>
      <c r="B26" s="65" t="s">
        <v>47</v>
      </c>
      <c r="C26" s="12" t="s">
        <v>5</v>
      </c>
      <c r="D26" s="12">
        <v>5.5</v>
      </c>
      <c r="E26" s="15">
        <v>200</v>
      </c>
      <c r="H26" s="15">
        <f t="shared" si="1"/>
        <v>100</v>
      </c>
      <c r="I26" s="64">
        <f t="shared" si="2"/>
        <v>1100</v>
      </c>
      <c r="W26" s="292">
        <v>100</v>
      </c>
    </row>
    <row r="27" spans="1:25" x14ac:dyDescent="0.3">
      <c r="A27" s="64">
        <f t="shared" si="3"/>
        <v>25</v>
      </c>
      <c r="B27" s="65" t="s">
        <v>47</v>
      </c>
      <c r="C27" s="12" t="s">
        <v>18</v>
      </c>
      <c r="D27" s="12">
        <v>5</v>
      </c>
      <c r="E27" s="15">
        <v>0</v>
      </c>
      <c r="H27" s="15">
        <f t="shared" si="1"/>
        <v>0</v>
      </c>
      <c r="I27" s="64">
        <f t="shared" si="2"/>
        <v>0</v>
      </c>
    </row>
    <row r="28" spans="1:25" x14ac:dyDescent="0.3">
      <c r="A28" s="64">
        <f t="shared" si="3"/>
        <v>26</v>
      </c>
      <c r="B28" s="65" t="s">
        <v>63</v>
      </c>
      <c r="C28" s="12" t="s">
        <v>7</v>
      </c>
      <c r="D28" s="12">
        <v>6.5</v>
      </c>
      <c r="E28" s="15">
        <v>600</v>
      </c>
      <c r="H28" s="15">
        <f t="shared" si="1"/>
        <v>400</v>
      </c>
      <c r="I28" s="64">
        <f t="shared" si="2"/>
        <v>3900</v>
      </c>
      <c r="V28" s="222">
        <v>100</v>
      </c>
      <c r="X28" s="99">
        <v>100</v>
      </c>
    </row>
    <row r="29" spans="1:25" x14ac:dyDescent="0.3">
      <c r="A29" s="64">
        <f t="shared" si="3"/>
        <v>27</v>
      </c>
      <c r="B29" s="65" t="s">
        <v>45</v>
      </c>
      <c r="C29" s="12" t="s">
        <v>6</v>
      </c>
      <c r="D29" s="12">
        <v>6</v>
      </c>
      <c r="E29" s="15">
        <v>200</v>
      </c>
      <c r="H29" s="15">
        <f t="shared" si="1"/>
        <v>200</v>
      </c>
      <c r="I29" s="64">
        <f t="shared" si="2"/>
        <v>1200</v>
      </c>
    </row>
    <row r="30" spans="1:25" x14ac:dyDescent="0.3">
      <c r="A30" s="64">
        <f t="shared" si="3"/>
        <v>28</v>
      </c>
      <c r="B30" s="65" t="s">
        <v>249</v>
      </c>
      <c r="C30" s="12" t="s">
        <v>5</v>
      </c>
      <c r="D30" s="12">
        <v>7.5</v>
      </c>
      <c r="E30" s="15">
        <v>200</v>
      </c>
      <c r="H30" s="15">
        <f t="shared" si="1"/>
        <v>200</v>
      </c>
      <c r="I30" s="64">
        <f t="shared" si="2"/>
        <v>1500</v>
      </c>
    </row>
    <row r="31" spans="1:25" x14ac:dyDescent="0.3">
      <c r="A31" s="64">
        <f t="shared" si="3"/>
        <v>29</v>
      </c>
      <c r="B31" s="65" t="s">
        <v>249</v>
      </c>
      <c r="C31" s="12" t="s">
        <v>6</v>
      </c>
      <c r="D31" s="12">
        <v>8.5</v>
      </c>
      <c r="E31" s="15">
        <v>200</v>
      </c>
      <c r="H31" s="15">
        <f t="shared" si="1"/>
        <v>100</v>
      </c>
      <c r="I31" s="64">
        <f t="shared" si="2"/>
        <v>1700</v>
      </c>
      <c r="U31" s="252">
        <v>100</v>
      </c>
    </row>
    <row r="32" spans="1:25" x14ac:dyDescent="0.3">
      <c r="A32" s="64">
        <f t="shared" si="3"/>
        <v>30</v>
      </c>
      <c r="B32" s="65" t="s">
        <v>249</v>
      </c>
      <c r="C32" s="12" t="s">
        <v>7</v>
      </c>
      <c r="D32" s="12">
        <v>9.5</v>
      </c>
      <c r="E32" s="15">
        <v>800</v>
      </c>
      <c r="H32" s="15">
        <f t="shared" si="1"/>
        <v>300</v>
      </c>
      <c r="I32" s="64">
        <f t="shared" si="2"/>
        <v>7600</v>
      </c>
      <c r="L32" s="27">
        <v>100</v>
      </c>
      <c r="Q32" s="21">
        <v>300</v>
      </c>
      <c r="Y32" s="53">
        <v>100</v>
      </c>
    </row>
    <row r="33" spans="1:25" x14ac:dyDescent="0.3">
      <c r="A33" s="64">
        <f t="shared" si="3"/>
        <v>31</v>
      </c>
      <c r="B33" s="65" t="s">
        <v>36</v>
      </c>
      <c r="C33" s="12" t="s">
        <v>7</v>
      </c>
      <c r="D33" s="12">
        <v>9</v>
      </c>
      <c r="E33" s="15">
        <v>300</v>
      </c>
      <c r="H33" s="15">
        <f t="shared" si="1"/>
        <v>300</v>
      </c>
      <c r="I33" s="64">
        <f t="shared" si="2"/>
        <v>2700</v>
      </c>
    </row>
    <row r="34" spans="1:25" x14ac:dyDescent="0.3">
      <c r="A34" s="64">
        <f t="shared" si="3"/>
        <v>32</v>
      </c>
      <c r="B34" s="65" t="s">
        <v>131</v>
      </c>
      <c r="C34" s="12" t="s">
        <v>7</v>
      </c>
      <c r="D34" s="12">
        <v>9.5</v>
      </c>
      <c r="E34" s="15">
        <v>200</v>
      </c>
      <c r="H34" s="15">
        <f t="shared" si="1"/>
        <v>100</v>
      </c>
      <c r="I34" s="64">
        <f t="shared" si="2"/>
        <v>1900</v>
      </c>
      <c r="V34" s="222">
        <v>100</v>
      </c>
    </row>
    <row r="35" spans="1:25" x14ac:dyDescent="0.3">
      <c r="A35" s="64">
        <f t="shared" si="3"/>
        <v>33</v>
      </c>
      <c r="B35" s="65" t="s">
        <v>170</v>
      </c>
      <c r="C35" s="12" t="s">
        <v>5</v>
      </c>
      <c r="D35" s="13">
        <v>7.5</v>
      </c>
      <c r="E35" s="15">
        <v>100</v>
      </c>
      <c r="H35" s="15">
        <f t="shared" si="1"/>
        <v>0</v>
      </c>
      <c r="I35" s="64">
        <f t="shared" si="2"/>
        <v>750</v>
      </c>
      <c r="W35" s="292">
        <v>100</v>
      </c>
    </row>
    <row r="36" spans="1:25" x14ac:dyDescent="0.3">
      <c r="A36" s="64">
        <f t="shared" si="3"/>
        <v>34</v>
      </c>
      <c r="B36" s="65" t="s">
        <v>111</v>
      </c>
      <c r="C36" s="12" t="s">
        <v>7</v>
      </c>
      <c r="D36" s="12">
        <v>8.5</v>
      </c>
      <c r="E36" s="15">
        <v>400</v>
      </c>
      <c r="H36" s="15">
        <f t="shared" si="1"/>
        <v>300</v>
      </c>
      <c r="I36" s="64">
        <f t="shared" si="2"/>
        <v>3400</v>
      </c>
      <c r="Y36" s="53">
        <v>100</v>
      </c>
    </row>
    <row r="37" spans="1:25" x14ac:dyDescent="0.3">
      <c r="A37" s="64">
        <f t="shared" si="3"/>
        <v>35</v>
      </c>
      <c r="B37" s="72" t="s">
        <v>104</v>
      </c>
      <c r="C37" s="12" t="s">
        <v>7</v>
      </c>
      <c r="D37" s="12">
        <v>78</v>
      </c>
      <c r="E37" s="15">
        <v>145</v>
      </c>
      <c r="H37" s="15">
        <f t="shared" si="1"/>
        <v>55</v>
      </c>
      <c r="I37" s="64">
        <f t="shared" si="2"/>
        <v>11310</v>
      </c>
      <c r="K37" s="59">
        <v>3</v>
      </c>
      <c r="M37" s="65">
        <v>10</v>
      </c>
      <c r="N37" s="22">
        <v>10</v>
      </c>
      <c r="P37" s="50">
        <v>20</v>
      </c>
      <c r="S37" s="167">
        <v>10</v>
      </c>
      <c r="V37" s="222">
        <v>22</v>
      </c>
      <c r="X37" s="99">
        <v>15</v>
      </c>
    </row>
    <row r="38" spans="1:25" x14ac:dyDescent="0.3">
      <c r="A38" s="64">
        <f t="shared" si="3"/>
        <v>36</v>
      </c>
      <c r="B38" s="72" t="s">
        <v>14</v>
      </c>
      <c r="C38" s="12" t="s">
        <v>4</v>
      </c>
      <c r="D38" s="12">
        <v>47</v>
      </c>
      <c r="E38" s="15">
        <v>30</v>
      </c>
      <c r="H38" s="15">
        <f t="shared" si="1"/>
        <v>30</v>
      </c>
      <c r="I38" s="64">
        <f t="shared" si="2"/>
        <v>1410</v>
      </c>
    </row>
    <row r="39" spans="1:25" x14ac:dyDescent="0.3">
      <c r="A39" s="64">
        <f t="shared" si="3"/>
        <v>37</v>
      </c>
      <c r="B39" s="72" t="s">
        <v>14</v>
      </c>
      <c r="C39" s="12" t="s">
        <v>6</v>
      </c>
      <c r="D39" s="12">
        <v>65</v>
      </c>
      <c r="E39" s="15">
        <v>20</v>
      </c>
      <c r="H39" s="15">
        <f t="shared" si="1"/>
        <v>5</v>
      </c>
      <c r="I39" s="64">
        <f t="shared" si="2"/>
        <v>1300</v>
      </c>
      <c r="T39" s="222">
        <v>15</v>
      </c>
    </row>
    <row r="40" spans="1:25" x14ac:dyDescent="0.3">
      <c r="A40" s="64">
        <f t="shared" si="3"/>
        <v>38</v>
      </c>
      <c r="B40" s="72" t="s">
        <v>14</v>
      </c>
      <c r="C40" s="12" t="s">
        <v>7</v>
      </c>
      <c r="D40" s="12">
        <v>73</v>
      </c>
      <c r="E40" s="15">
        <v>187</v>
      </c>
      <c r="H40" s="15">
        <f t="shared" si="1"/>
        <v>104</v>
      </c>
      <c r="I40" s="64">
        <f t="shared" si="2"/>
        <v>13651</v>
      </c>
      <c r="K40" s="59">
        <v>8</v>
      </c>
      <c r="N40" s="22">
        <v>5</v>
      </c>
      <c r="U40" s="252">
        <v>5</v>
      </c>
      <c r="V40" s="222">
        <v>30</v>
      </c>
      <c r="W40" s="292">
        <v>20</v>
      </c>
      <c r="X40" s="99">
        <v>15</v>
      </c>
    </row>
    <row r="41" spans="1:25" x14ac:dyDescent="0.3">
      <c r="A41" s="64">
        <f t="shared" si="3"/>
        <v>39</v>
      </c>
      <c r="B41" s="72" t="s">
        <v>251</v>
      </c>
      <c r="C41" s="12" t="s">
        <v>7</v>
      </c>
      <c r="D41" s="12">
        <v>56</v>
      </c>
      <c r="E41" s="15">
        <v>95</v>
      </c>
      <c r="H41" s="15">
        <f t="shared" si="1"/>
        <v>21</v>
      </c>
      <c r="I41" s="64">
        <f t="shared" si="2"/>
        <v>5320</v>
      </c>
      <c r="K41" s="59">
        <v>30</v>
      </c>
      <c r="O41" s="99">
        <v>14</v>
      </c>
      <c r="U41" s="252">
        <v>20</v>
      </c>
      <c r="V41" s="222">
        <v>10</v>
      </c>
    </row>
    <row r="42" spans="1:25" x14ac:dyDescent="0.3">
      <c r="A42" s="64">
        <f t="shared" si="3"/>
        <v>40</v>
      </c>
      <c r="B42" s="72" t="s">
        <v>251</v>
      </c>
      <c r="C42" s="12" t="s">
        <v>6</v>
      </c>
      <c r="D42" s="12">
        <v>53</v>
      </c>
      <c r="E42" s="15">
        <v>40</v>
      </c>
      <c r="H42" s="15">
        <f t="shared" si="1"/>
        <v>20</v>
      </c>
      <c r="I42" s="64">
        <f t="shared" si="2"/>
        <v>2120</v>
      </c>
      <c r="R42" s="200">
        <v>20</v>
      </c>
    </row>
    <row r="43" spans="1:25" x14ac:dyDescent="0.3">
      <c r="A43" s="64">
        <f t="shared" si="3"/>
        <v>41</v>
      </c>
      <c r="B43" s="72" t="s">
        <v>251</v>
      </c>
      <c r="C43" s="12" t="s">
        <v>7</v>
      </c>
      <c r="D43" s="12">
        <v>56</v>
      </c>
      <c r="E43" s="15">
        <v>160</v>
      </c>
      <c r="H43" s="15">
        <f t="shared" si="1"/>
        <v>50</v>
      </c>
      <c r="I43" s="64">
        <f t="shared" si="2"/>
        <v>8960</v>
      </c>
      <c r="P43" s="50">
        <v>10</v>
      </c>
      <c r="R43" s="200">
        <v>20</v>
      </c>
      <c r="U43" s="252">
        <v>35</v>
      </c>
      <c r="V43" s="222">
        <v>10</v>
      </c>
      <c r="W43" s="292">
        <v>25</v>
      </c>
      <c r="X43" s="99">
        <v>10</v>
      </c>
    </row>
    <row r="44" spans="1:25" x14ac:dyDescent="0.3">
      <c r="A44" s="64">
        <f t="shared" si="3"/>
        <v>42</v>
      </c>
      <c r="B44" s="72" t="s">
        <v>100</v>
      </c>
      <c r="C44" s="12" t="s">
        <v>7</v>
      </c>
      <c r="D44" s="12">
        <v>55</v>
      </c>
      <c r="E44" s="15">
        <v>5</v>
      </c>
      <c r="H44" s="15">
        <f t="shared" si="1"/>
        <v>5</v>
      </c>
      <c r="I44" s="64">
        <f t="shared" si="2"/>
        <v>275</v>
      </c>
      <c r="J44" s="65"/>
    </row>
    <row r="45" spans="1:25" x14ac:dyDescent="0.3">
      <c r="A45" s="64">
        <f t="shared" si="3"/>
        <v>43</v>
      </c>
      <c r="B45" s="72" t="s">
        <v>67</v>
      </c>
      <c r="C45" s="12" t="s">
        <v>4</v>
      </c>
      <c r="D45" s="12">
        <v>63</v>
      </c>
      <c r="E45" s="15">
        <v>20</v>
      </c>
      <c r="H45" s="15">
        <f t="shared" si="1"/>
        <v>20</v>
      </c>
      <c r="I45" s="64">
        <f t="shared" si="2"/>
        <v>1260</v>
      </c>
      <c r="J45" s="65"/>
    </row>
    <row r="46" spans="1:25" x14ac:dyDescent="0.3">
      <c r="A46" s="64">
        <f t="shared" si="3"/>
        <v>44</v>
      </c>
      <c r="B46" s="72" t="s">
        <v>67</v>
      </c>
      <c r="C46" s="12" t="s">
        <v>7</v>
      </c>
      <c r="D46" s="12">
        <v>73</v>
      </c>
      <c r="E46" s="15">
        <v>170</v>
      </c>
      <c r="H46" s="15">
        <f t="shared" si="1"/>
        <v>97</v>
      </c>
      <c r="I46" s="64">
        <f t="shared" si="2"/>
        <v>12410</v>
      </c>
      <c r="J46" s="65"/>
      <c r="K46" s="59">
        <v>2</v>
      </c>
      <c r="Q46" s="21">
        <v>10</v>
      </c>
      <c r="R46" s="200">
        <v>6</v>
      </c>
      <c r="V46" s="222">
        <v>10</v>
      </c>
      <c r="W46" s="292">
        <v>45</v>
      </c>
    </row>
    <row r="47" spans="1:25" x14ac:dyDescent="0.3">
      <c r="A47" s="64">
        <f t="shared" si="3"/>
        <v>45</v>
      </c>
      <c r="B47" s="72" t="s">
        <v>35</v>
      </c>
      <c r="C47" s="12" t="s">
        <v>4</v>
      </c>
      <c r="D47" s="12">
        <v>60</v>
      </c>
      <c r="E47" s="15">
        <v>20</v>
      </c>
      <c r="H47" s="15">
        <f t="shared" si="1"/>
        <v>20</v>
      </c>
      <c r="I47" s="64">
        <f t="shared" si="2"/>
        <v>1200</v>
      </c>
      <c r="J47" s="65"/>
    </row>
    <row r="48" spans="1:25" x14ac:dyDescent="0.3">
      <c r="A48" s="64">
        <f t="shared" si="3"/>
        <v>46</v>
      </c>
      <c r="B48" s="72" t="s">
        <v>35</v>
      </c>
      <c r="C48" s="12" t="s">
        <v>5</v>
      </c>
      <c r="D48" s="12">
        <v>60</v>
      </c>
      <c r="E48" s="15">
        <v>40</v>
      </c>
      <c r="H48" s="15">
        <f t="shared" si="1"/>
        <v>40</v>
      </c>
      <c r="I48" s="64">
        <f t="shared" si="2"/>
        <v>2400</v>
      </c>
      <c r="J48" s="65"/>
    </row>
    <row r="49" spans="1:25" x14ac:dyDescent="0.3">
      <c r="A49" s="64">
        <f t="shared" si="3"/>
        <v>47</v>
      </c>
      <c r="B49" s="72" t="s">
        <v>35</v>
      </c>
      <c r="C49" s="12" t="s">
        <v>6</v>
      </c>
      <c r="D49" s="12">
        <v>63</v>
      </c>
      <c r="E49" s="15">
        <v>20</v>
      </c>
      <c r="H49" s="15">
        <f t="shared" si="1"/>
        <v>15</v>
      </c>
      <c r="I49" s="64">
        <f t="shared" si="2"/>
        <v>1260</v>
      </c>
      <c r="J49" s="65"/>
      <c r="U49" s="252">
        <v>5</v>
      </c>
    </row>
    <row r="50" spans="1:25" x14ac:dyDescent="0.3">
      <c r="A50" s="64">
        <f t="shared" si="3"/>
        <v>48</v>
      </c>
      <c r="B50" s="72" t="s">
        <v>35</v>
      </c>
      <c r="C50" s="12" t="s">
        <v>7</v>
      </c>
      <c r="D50" s="12">
        <v>69</v>
      </c>
      <c r="E50" s="15">
        <v>30</v>
      </c>
      <c r="H50" s="15">
        <f t="shared" si="1"/>
        <v>30</v>
      </c>
      <c r="I50" s="64">
        <f t="shared" si="2"/>
        <v>2070</v>
      </c>
      <c r="J50" s="65"/>
    </row>
    <row r="51" spans="1:25" x14ac:dyDescent="0.3">
      <c r="A51" s="64">
        <f t="shared" si="3"/>
        <v>49</v>
      </c>
      <c r="B51" s="72" t="s">
        <v>270</v>
      </c>
      <c r="C51" s="12" t="s">
        <v>7</v>
      </c>
      <c r="D51" s="12">
        <v>90</v>
      </c>
      <c r="E51" s="15">
        <v>40</v>
      </c>
      <c r="H51" s="15">
        <f t="shared" si="1"/>
        <v>20</v>
      </c>
      <c r="I51" s="64">
        <f t="shared" si="2"/>
        <v>3600</v>
      </c>
      <c r="J51" s="65"/>
      <c r="M51" s="65">
        <v>10</v>
      </c>
      <c r="P51" s="50">
        <v>10</v>
      </c>
    </row>
    <row r="52" spans="1:25" x14ac:dyDescent="0.3">
      <c r="A52" s="64">
        <f t="shared" si="3"/>
        <v>50</v>
      </c>
      <c r="B52" s="72" t="s">
        <v>271</v>
      </c>
      <c r="C52" s="12" t="s">
        <v>7</v>
      </c>
      <c r="D52" s="12">
        <v>90</v>
      </c>
      <c r="E52" s="15">
        <v>20</v>
      </c>
      <c r="H52" s="15">
        <f t="shared" si="1"/>
        <v>10</v>
      </c>
      <c r="I52" s="64">
        <f t="shared" si="2"/>
        <v>1800</v>
      </c>
      <c r="J52" s="65"/>
      <c r="M52" s="65">
        <v>10</v>
      </c>
    </row>
    <row r="53" spans="1:25" x14ac:dyDescent="0.3">
      <c r="A53" s="64">
        <f t="shared" si="3"/>
        <v>51</v>
      </c>
      <c r="B53" s="72" t="s">
        <v>252</v>
      </c>
      <c r="C53" s="12" t="s">
        <v>7</v>
      </c>
      <c r="D53" s="12">
        <v>69</v>
      </c>
      <c r="E53" s="15">
        <v>7</v>
      </c>
      <c r="H53" s="15">
        <f t="shared" si="1"/>
        <v>-3</v>
      </c>
      <c r="I53" s="64">
        <f t="shared" si="2"/>
        <v>483</v>
      </c>
      <c r="J53" s="65"/>
      <c r="P53" s="50">
        <v>10</v>
      </c>
    </row>
    <row r="54" spans="1:25" x14ac:dyDescent="0.3">
      <c r="A54" s="64">
        <f t="shared" si="3"/>
        <v>52</v>
      </c>
      <c r="B54" s="65" t="s">
        <v>48</v>
      </c>
      <c r="C54" s="12" t="s">
        <v>7</v>
      </c>
      <c r="D54" s="12">
        <v>5</v>
      </c>
      <c r="E54" s="15">
        <v>40</v>
      </c>
      <c r="H54" s="15">
        <f t="shared" si="1"/>
        <v>40</v>
      </c>
      <c r="I54" s="64">
        <f t="shared" si="2"/>
        <v>200</v>
      </c>
      <c r="J54" s="65"/>
    </row>
    <row r="55" spans="1:25" x14ac:dyDescent="0.3">
      <c r="A55" s="64">
        <f t="shared" si="3"/>
        <v>53</v>
      </c>
      <c r="B55" s="65" t="s">
        <v>250</v>
      </c>
      <c r="C55" s="12" t="s">
        <v>7</v>
      </c>
      <c r="D55" s="12">
        <v>9</v>
      </c>
      <c r="E55" s="15">
        <v>100</v>
      </c>
      <c r="H55" s="15">
        <f t="shared" si="1"/>
        <v>100</v>
      </c>
      <c r="I55" s="64">
        <f t="shared" si="2"/>
        <v>900</v>
      </c>
      <c r="J55" s="65"/>
    </row>
    <row r="56" spans="1:25" x14ac:dyDescent="0.3">
      <c r="A56" s="64">
        <f t="shared" si="3"/>
        <v>54</v>
      </c>
      <c r="B56" s="65" t="s">
        <v>50</v>
      </c>
      <c r="C56" s="12" t="s">
        <v>4</v>
      </c>
      <c r="D56" s="12">
        <v>5</v>
      </c>
      <c r="E56" s="15">
        <v>780</v>
      </c>
      <c r="H56" s="15">
        <f t="shared" si="1"/>
        <v>380</v>
      </c>
      <c r="I56" s="64">
        <f t="shared" si="2"/>
        <v>3900</v>
      </c>
      <c r="J56" s="65"/>
      <c r="L56" s="27">
        <v>100</v>
      </c>
      <c r="M56" s="65">
        <v>200</v>
      </c>
      <c r="W56" s="292">
        <v>100</v>
      </c>
    </row>
    <row r="57" spans="1:25" x14ac:dyDescent="0.3">
      <c r="A57" s="64">
        <f t="shared" si="3"/>
        <v>55</v>
      </c>
      <c r="B57" s="65" t="s">
        <v>50</v>
      </c>
      <c r="C57" s="12" t="s">
        <v>6</v>
      </c>
      <c r="D57" s="12">
        <v>7</v>
      </c>
      <c r="E57" s="15">
        <v>900</v>
      </c>
      <c r="H57" s="15">
        <f t="shared" ref="H57:H101" si="4">E57+F57+G57-SUM(J57:Z57)</f>
        <v>175</v>
      </c>
      <c r="I57" s="64">
        <f t="shared" si="2"/>
        <v>6300</v>
      </c>
      <c r="J57" s="65"/>
      <c r="P57" s="50">
        <v>120</v>
      </c>
      <c r="Q57" s="21">
        <v>20</v>
      </c>
      <c r="S57" s="167">
        <v>180</v>
      </c>
      <c r="T57" s="222">
        <v>205</v>
      </c>
      <c r="V57" s="222">
        <v>200</v>
      </c>
    </row>
    <row r="58" spans="1:25" x14ac:dyDescent="0.3">
      <c r="A58" s="64">
        <f t="shared" si="3"/>
        <v>56</v>
      </c>
      <c r="B58" s="65" t="s">
        <v>50</v>
      </c>
      <c r="C58" s="12" t="s">
        <v>7</v>
      </c>
      <c r="D58" s="12">
        <v>8</v>
      </c>
      <c r="E58" s="15">
        <v>3710</v>
      </c>
      <c r="H58" s="15">
        <f t="shared" si="4"/>
        <v>1445</v>
      </c>
      <c r="I58" s="64">
        <f t="shared" si="2"/>
        <v>29680</v>
      </c>
      <c r="J58" s="65"/>
      <c r="L58" s="27">
        <v>100</v>
      </c>
      <c r="M58" s="65">
        <v>20</v>
      </c>
      <c r="N58" s="22">
        <v>80</v>
      </c>
      <c r="O58" s="99">
        <v>45</v>
      </c>
      <c r="P58" s="50">
        <v>350</v>
      </c>
      <c r="Q58" s="21">
        <v>110</v>
      </c>
      <c r="S58" s="167">
        <v>10</v>
      </c>
      <c r="T58" s="222">
        <v>550</v>
      </c>
      <c r="U58" s="252">
        <v>250</v>
      </c>
      <c r="V58" s="222">
        <v>440</v>
      </c>
      <c r="W58" s="292">
        <v>20</v>
      </c>
      <c r="X58" s="99">
        <v>200</v>
      </c>
      <c r="Y58" s="53">
        <v>90</v>
      </c>
    </row>
    <row r="59" spans="1:25" x14ac:dyDescent="0.3">
      <c r="A59" s="64">
        <f t="shared" si="3"/>
        <v>57</v>
      </c>
      <c r="B59" s="65" t="s">
        <v>215</v>
      </c>
      <c r="C59" s="12" t="s">
        <v>7</v>
      </c>
      <c r="D59" s="12">
        <v>7</v>
      </c>
      <c r="E59" s="15">
        <v>0</v>
      </c>
      <c r="H59" s="15">
        <f t="shared" si="4"/>
        <v>0</v>
      </c>
      <c r="I59" s="64">
        <f t="shared" si="2"/>
        <v>0</v>
      </c>
      <c r="J59" s="65"/>
    </row>
    <row r="60" spans="1:25" x14ac:dyDescent="0.3">
      <c r="A60" s="64">
        <f t="shared" si="3"/>
        <v>58</v>
      </c>
      <c r="B60" s="65" t="s">
        <v>50</v>
      </c>
      <c r="C60" s="12" t="s">
        <v>5</v>
      </c>
      <c r="D60" s="12">
        <v>6</v>
      </c>
      <c r="E60" s="15">
        <v>200</v>
      </c>
      <c r="H60" s="15">
        <f t="shared" si="4"/>
        <v>0</v>
      </c>
      <c r="I60" s="64">
        <f t="shared" si="2"/>
        <v>1200</v>
      </c>
      <c r="J60" s="65"/>
      <c r="L60" s="27">
        <v>100</v>
      </c>
      <c r="R60" s="200">
        <v>100</v>
      </c>
    </row>
    <row r="61" spans="1:25" x14ac:dyDescent="0.3">
      <c r="A61" s="64">
        <f t="shared" si="3"/>
        <v>59</v>
      </c>
      <c r="B61" s="65" t="s">
        <v>71</v>
      </c>
      <c r="C61" s="12" t="s">
        <v>7</v>
      </c>
      <c r="D61" s="12">
        <v>9</v>
      </c>
      <c r="E61" s="15">
        <v>500</v>
      </c>
      <c r="H61" s="15">
        <f t="shared" si="4"/>
        <v>300</v>
      </c>
      <c r="I61" s="64">
        <f t="shared" si="2"/>
        <v>4500</v>
      </c>
      <c r="J61" s="65"/>
      <c r="O61" s="99">
        <v>100</v>
      </c>
      <c r="W61" s="292">
        <v>100</v>
      </c>
    </row>
    <row r="62" spans="1:25" x14ac:dyDescent="0.3">
      <c r="A62" s="64">
        <f t="shared" si="3"/>
        <v>60</v>
      </c>
      <c r="B62" s="65" t="s">
        <v>68</v>
      </c>
      <c r="C62" s="12" t="s">
        <v>7</v>
      </c>
      <c r="D62" s="12">
        <v>8.5</v>
      </c>
      <c r="E62" s="15">
        <v>600</v>
      </c>
      <c r="H62" s="15">
        <f t="shared" si="4"/>
        <v>300</v>
      </c>
      <c r="I62" s="64">
        <f t="shared" si="2"/>
        <v>5100</v>
      </c>
      <c r="J62" s="65"/>
      <c r="L62" s="27">
        <v>200</v>
      </c>
      <c r="Y62" s="53">
        <v>100</v>
      </c>
    </row>
    <row r="63" spans="1:25" x14ac:dyDescent="0.3">
      <c r="A63" s="64">
        <f t="shared" si="3"/>
        <v>61</v>
      </c>
      <c r="B63" s="65" t="s">
        <v>216</v>
      </c>
      <c r="C63" s="12" t="s">
        <v>4</v>
      </c>
      <c r="D63" s="12">
        <v>6</v>
      </c>
      <c r="E63" s="15">
        <v>200</v>
      </c>
      <c r="H63" s="15">
        <f t="shared" si="4"/>
        <v>200</v>
      </c>
      <c r="I63" s="64">
        <f t="shared" si="2"/>
        <v>1200</v>
      </c>
      <c r="J63" s="65"/>
    </row>
    <row r="64" spans="1:25" x14ac:dyDescent="0.3">
      <c r="A64" s="64">
        <f t="shared" si="3"/>
        <v>62</v>
      </c>
      <c r="B64" s="65" t="s">
        <v>216</v>
      </c>
      <c r="C64" s="12" t="s">
        <v>5</v>
      </c>
      <c r="D64" s="12">
        <v>7</v>
      </c>
      <c r="E64" s="15">
        <v>0</v>
      </c>
      <c r="H64" s="15">
        <f t="shared" si="4"/>
        <v>0</v>
      </c>
      <c r="I64" s="64">
        <f t="shared" si="2"/>
        <v>0</v>
      </c>
      <c r="J64" s="65"/>
    </row>
    <row r="65" spans="1:25" x14ac:dyDescent="0.3">
      <c r="A65" s="64">
        <f t="shared" si="3"/>
        <v>63</v>
      </c>
      <c r="B65" s="65" t="s">
        <v>51</v>
      </c>
      <c r="C65" s="12" t="s">
        <v>7</v>
      </c>
      <c r="D65" s="12">
        <v>8.5</v>
      </c>
      <c r="E65" s="15">
        <v>600</v>
      </c>
      <c r="H65" s="15">
        <f t="shared" si="4"/>
        <v>300</v>
      </c>
      <c r="I65" s="64">
        <f t="shared" si="2"/>
        <v>5100</v>
      </c>
      <c r="J65" s="65"/>
      <c r="Q65" s="21">
        <v>100</v>
      </c>
      <c r="Y65" s="53">
        <v>200</v>
      </c>
    </row>
    <row r="66" spans="1:25" x14ac:dyDescent="0.3">
      <c r="A66" s="64">
        <f t="shared" si="3"/>
        <v>64</v>
      </c>
      <c r="B66" s="65" t="s">
        <v>51</v>
      </c>
      <c r="C66" s="12" t="s">
        <v>5</v>
      </c>
      <c r="D66" s="12">
        <v>6.5</v>
      </c>
      <c r="E66" s="15">
        <v>0</v>
      </c>
      <c r="H66" s="15">
        <f t="shared" si="4"/>
        <v>0</v>
      </c>
      <c r="I66" s="64">
        <f t="shared" si="2"/>
        <v>0</v>
      </c>
      <c r="J66" s="65"/>
    </row>
    <row r="67" spans="1:25" x14ac:dyDescent="0.3">
      <c r="A67" s="64">
        <f t="shared" si="3"/>
        <v>65</v>
      </c>
      <c r="B67" s="65" t="s">
        <v>93</v>
      </c>
      <c r="C67" s="12" t="s">
        <v>7</v>
      </c>
      <c r="D67" s="12">
        <v>10</v>
      </c>
      <c r="E67" s="15">
        <v>530</v>
      </c>
      <c r="H67" s="15">
        <f t="shared" si="4"/>
        <v>430</v>
      </c>
      <c r="I67" s="64">
        <f t="shared" si="2"/>
        <v>5300</v>
      </c>
      <c r="J67" s="65"/>
      <c r="Q67" s="21">
        <v>40</v>
      </c>
      <c r="S67" s="167">
        <v>60</v>
      </c>
    </row>
    <row r="68" spans="1:25" x14ac:dyDescent="0.3">
      <c r="A68" s="64">
        <f t="shared" si="3"/>
        <v>66</v>
      </c>
      <c r="B68" s="65" t="s">
        <v>55</v>
      </c>
      <c r="C68" s="12" t="s">
        <v>6</v>
      </c>
      <c r="D68" s="12">
        <v>7.5</v>
      </c>
      <c r="E68" s="15">
        <v>370</v>
      </c>
      <c r="H68" s="15">
        <f t="shared" si="4"/>
        <v>250</v>
      </c>
      <c r="I68" s="64">
        <f t="shared" si="2"/>
        <v>2775</v>
      </c>
      <c r="J68" s="65"/>
      <c r="P68" s="50">
        <v>100</v>
      </c>
      <c r="T68" s="222">
        <v>20</v>
      </c>
    </row>
    <row r="69" spans="1:25" x14ac:dyDescent="0.3">
      <c r="A69" s="64">
        <f t="shared" si="3"/>
        <v>67</v>
      </c>
      <c r="B69" s="65" t="s">
        <v>55</v>
      </c>
      <c r="C69" s="12" t="s">
        <v>5</v>
      </c>
      <c r="D69" s="12">
        <v>7</v>
      </c>
      <c r="E69" s="15">
        <v>190</v>
      </c>
      <c r="H69" s="15">
        <f t="shared" si="4"/>
        <v>190</v>
      </c>
      <c r="I69" s="64">
        <f t="shared" si="2"/>
        <v>1330</v>
      </c>
      <c r="J69" s="65"/>
    </row>
    <row r="70" spans="1:25" x14ac:dyDescent="0.3">
      <c r="A70" s="64">
        <f t="shared" si="3"/>
        <v>68</v>
      </c>
      <c r="B70" s="65" t="s">
        <v>328</v>
      </c>
      <c r="C70" s="12" t="s">
        <v>7</v>
      </c>
      <c r="D70" s="13">
        <v>9</v>
      </c>
      <c r="E70" s="15">
        <v>1210</v>
      </c>
      <c r="H70" s="15">
        <f t="shared" si="4"/>
        <v>1000</v>
      </c>
      <c r="I70" s="64">
        <f t="shared" si="2"/>
        <v>10890</v>
      </c>
      <c r="J70" s="65"/>
      <c r="N70" s="22">
        <v>20</v>
      </c>
      <c r="O70" s="99">
        <v>10</v>
      </c>
      <c r="V70" s="222">
        <v>20</v>
      </c>
      <c r="W70" s="292">
        <v>120</v>
      </c>
      <c r="Y70" s="53">
        <v>40</v>
      </c>
    </row>
    <row r="71" spans="1:25" x14ac:dyDescent="0.3">
      <c r="A71" s="64">
        <f t="shared" si="3"/>
        <v>69</v>
      </c>
      <c r="B71" s="65" t="s">
        <v>54</v>
      </c>
      <c r="C71" s="12" t="s">
        <v>7</v>
      </c>
      <c r="D71" s="12">
        <v>11</v>
      </c>
      <c r="E71" s="15">
        <v>10</v>
      </c>
      <c r="H71" s="15">
        <f t="shared" si="4"/>
        <v>10</v>
      </c>
      <c r="I71" s="64">
        <f t="shared" si="2"/>
        <v>110</v>
      </c>
      <c r="J71" s="65"/>
    </row>
    <row r="72" spans="1:25" x14ac:dyDescent="0.3">
      <c r="A72" s="64">
        <f t="shared" si="3"/>
        <v>70</v>
      </c>
      <c r="B72" s="65" t="s">
        <v>52</v>
      </c>
      <c r="C72" s="12" t="s">
        <v>7</v>
      </c>
      <c r="D72" s="13">
        <v>9</v>
      </c>
      <c r="E72" s="15">
        <v>670</v>
      </c>
      <c r="H72" s="15">
        <f t="shared" si="4"/>
        <v>180</v>
      </c>
      <c r="I72" s="64">
        <f t="shared" si="2"/>
        <v>6030</v>
      </c>
      <c r="J72" s="65"/>
      <c r="L72" s="27">
        <v>20</v>
      </c>
      <c r="M72" s="65">
        <v>60</v>
      </c>
      <c r="N72" s="22">
        <v>230</v>
      </c>
      <c r="P72" s="50">
        <v>20</v>
      </c>
      <c r="Q72" s="21">
        <v>60</v>
      </c>
      <c r="S72" s="167">
        <v>100</v>
      </c>
    </row>
    <row r="73" spans="1:25" x14ac:dyDescent="0.3">
      <c r="A73" s="64">
        <f t="shared" si="3"/>
        <v>71</v>
      </c>
      <c r="B73" s="65" t="s">
        <v>53</v>
      </c>
      <c r="C73" s="12" t="s">
        <v>7</v>
      </c>
      <c r="D73" s="12">
        <v>11.5</v>
      </c>
      <c r="E73" s="15">
        <v>170</v>
      </c>
      <c r="H73" s="15">
        <f t="shared" si="4"/>
        <v>110</v>
      </c>
      <c r="I73" s="64">
        <f t="shared" si="2"/>
        <v>1955</v>
      </c>
      <c r="J73" s="65"/>
      <c r="Y73" s="53">
        <v>60</v>
      </c>
    </row>
    <row r="74" spans="1:25" x14ac:dyDescent="0.3">
      <c r="A74" s="64">
        <f t="shared" si="3"/>
        <v>72</v>
      </c>
      <c r="B74" s="65" t="s">
        <v>330</v>
      </c>
      <c r="C74" s="12" t="s">
        <v>4</v>
      </c>
      <c r="D74" s="12">
        <v>6</v>
      </c>
      <c r="E74" s="15">
        <v>600</v>
      </c>
      <c r="H74" s="15">
        <f t="shared" si="4"/>
        <v>400</v>
      </c>
      <c r="I74" s="64">
        <f t="shared" si="2"/>
        <v>3600</v>
      </c>
      <c r="J74" s="65"/>
      <c r="U74" s="252">
        <v>100</v>
      </c>
      <c r="W74" s="292">
        <v>100</v>
      </c>
    </row>
    <row r="75" spans="1:25" x14ac:dyDescent="0.3">
      <c r="A75" s="64">
        <f t="shared" si="3"/>
        <v>73</v>
      </c>
      <c r="B75" s="65" t="s">
        <v>330</v>
      </c>
      <c r="C75" s="12" t="s">
        <v>5</v>
      </c>
      <c r="D75" s="12">
        <v>6.5</v>
      </c>
      <c r="E75" s="15">
        <v>100</v>
      </c>
      <c r="H75" s="15"/>
      <c r="I75" s="64">
        <f t="shared" si="2"/>
        <v>650</v>
      </c>
      <c r="J75" s="65"/>
    </row>
    <row r="76" spans="1:25" x14ac:dyDescent="0.3">
      <c r="A76" s="64">
        <f t="shared" si="3"/>
        <v>74</v>
      </c>
      <c r="B76" s="65" t="s">
        <v>49</v>
      </c>
      <c r="C76" s="12" t="s">
        <v>7</v>
      </c>
      <c r="D76" s="12">
        <v>4.3</v>
      </c>
      <c r="E76" s="15">
        <v>0</v>
      </c>
      <c r="H76" s="15">
        <f t="shared" si="4"/>
        <v>0</v>
      </c>
      <c r="I76" s="64">
        <f t="shared" ref="I76:I101" si="5">(E76+F76+G76)*D76</f>
        <v>0</v>
      </c>
      <c r="J76" s="65"/>
    </row>
    <row r="77" spans="1:25" x14ac:dyDescent="0.3">
      <c r="A77" s="64">
        <f t="shared" si="3"/>
        <v>75</v>
      </c>
      <c r="B77" s="65" t="s">
        <v>49</v>
      </c>
      <c r="C77" s="12" t="s">
        <v>6</v>
      </c>
      <c r="D77" s="12">
        <v>4</v>
      </c>
      <c r="E77" s="15">
        <v>0</v>
      </c>
      <c r="H77" s="15">
        <f t="shared" si="4"/>
        <v>0</v>
      </c>
      <c r="I77" s="64">
        <f t="shared" si="5"/>
        <v>0</v>
      </c>
      <c r="J77" s="65"/>
    </row>
    <row r="78" spans="1:25" x14ac:dyDescent="0.3">
      <c r="A78" s="64">
        <f t="shared" si="3"/>
        <v>76</v>
      </c>
      <c r="B78" s="65" t="s">
        <v>12</v>
      </c>
      <c r="C78" s="12" t="s">
        <v>7</v>
      </c>
      <c r="D78" s="12">
        <v>12</v>
      </c>
      <c r="E78" s="15">
        <v>0</v>
      </c>
      <c r="H78" s="15">
        <f t="shared" si="4"/>
        <v>0</v>
      </c>
      <c r="I78" s="64">
        <f t="shared" si="5"/>
        <v>0</v>
      </c>
      <c r="J78" s="65"/>
    </row>
    <row r="79" spans="1:25" x14ac:dyDescent="0.3">
      <c r="A79" s="64">
        <f t="shared" si="3"/>
        <v>77</v>
      </c>
      <c r="B79" s="65" t="s">
        <v>12</v>
      </c>
      <c r="C79" s="12" t="s">
        <v>5</v>
      </c>
      <c r="D79" s="12">
        <v>10</v>
      </c>
      <c r="E79" s="15">
        <v>90</v>
      </c>
      <c r="H79" s="15">
        <f t="shared" si="4"/>
        <v>90</v>
      </c>
      <c r="I79" s="64">
        <f t="shared" si="5"/>
        <v>900</v>
      </c>
      <c r="J79" s="65"/>
    </row>
    <row r="80" spans="1:25" x14ac:dyDescent="0.3">
      <c r="A80" s="64">
        <f t="shared" si="3"/>
        <v>78</v>
      </c>
      <c r="B80" s="65" t="s">
        <v>77</v>
      </c>
      <c r="C80" s="12" t="s">
        <v>18</v>
      </c>
      <c r="D80" s="12">
        <v>4.5</v>
      </c>
      <c r="E80" s="15">
        <v>600</v>
      </c>
      <c r="H80" s="15">
        <f t="shared" si="4"/>
        <v>400</v>
      </c>
      <c r="I80" s="64">
        <f t="shared" si="5"/>
        <v>2700</v>
      </c>
      <c r="J80" s="65"/>
      <c r="U80" s="252">
        <v>100</v>
      </c>
      <c r="Y80" s="53">
        <v>100</v>
      </c>
    </row>
    <row r="81" spans="1:25" x14ac:dyDescent="0.3">
      <c r="A81" s="64">
        <f t="shared" si="3"/>
        <v>79</v>
      </c>
      <c r="B81" s="65" t="s">
        <v>17</v>
      </c>
      <c r="C81" s="12" t="s">
        <v>7</v>
      </c>
      <c r="D81" s="12">
        <v>7.5</v>
      </c>
      <c r="E81" s="15">
        <v>900</v>
      </c>
      <c r="H81" s="15">
        <f t="shared" si="4"/>
        <v>300</v>
      </c>
      <c r="I81" s="64">
        <f t="shared" si="5"/>
        <v>6750</v>
      </c>
      <c r="J81" s="65"/>
      <c r="W81" s="292">
        <v>600</v>
      </c>
    </row>
    <row r="82" spans="1:25" x14ac:dyDescent="0.3">
      <c r="A82" s="64">
        <f t="shared" si="3"/>
        <v>80</v>
      </c>
      <c r="B82" s="65" t="s">
        <v>217</v>
      </c>
      <c r="C82" s="12" t="s">
        <v>6</v>
      </c>
      <c r="D82" s="12">
        <v>6</v>
      </c>
      <c r="E82" s="15">
        <v>0</v>
      </c>
      <c r="H82" s="15">
        <f t="shared" si="4"/>
        <v>0</v>
      </c>
      <c r="I82" s="64">
        <f t="shared" si="5"/>
        <v>0</v>
      </c>
      <c r="J82" s="65"/>
    </row>
    <row r="83" spans="1:25" x14ac:dyDescent="0.3">
      <c r="A83" s="64">
        <f t="shared" si="3"/>
        <v>81</v>
      </c>
      <c r="B83" s="65" t="s">
        <v>21</v>
      </c>
      <c r="C83" s="12" t="s">
        <v>118</v>
      </c>
      <c r="D83" s="12">
        <v>6.5</v>
      </c>
      <c r="E83" s="15">
        <v>0</v>
      </c>
      <c r="H83" s="15">
        <f t="shared" si="4"/>
        <v>0</v>
      </c>
      <c r="I83" s="64">
        <f t="shared" si="5"/>
        <v>0</v>
      </c>
      <c r="J83" s="65"/>
    </row>
    <row r="84" spans="1:25" x14ac:dyDescent="0.3">
      <c r="A84" s="64">
        <f t="shared" si="3"/>
        <v>82</v>
      </c>
      <c r="B84" s="65" t="s">
        <v>21</v>
      </c>
      <c r="C84" s="12" t="s">
        <v>7</v>
      </c>
      <c r="D84" s="12">
        <v>8.1999999999999993</v>
      </c>
      <c r="E84" s="15">
        <v>0</v>
      </c>
      <c r="H84" s="15">
        <f t="shared" si="4"/>
        <v>0</v>
      </c>
      <c r="I84" s="64">
        <f t="shared" si="5"/>
        <v>0</v>
      </c>
      <c r="J84" s="65"/>
    </row>
    <row r="85" spans="1:25" x14ac:dyDescent="0.3">
      <c r="A85" s="64">
        <f t="shared" si="3"/>
        <v>83</v>
      </c>
      <c r="B85" s="65" t="s">
        <v>22</v>
      </c>
      <c r="C85" s="12" t="s">
        <v>7</v>
      </c>
      <c r="D85" s="12">
        <v>6</v>
      </c>
      <c r="E85" s="15">
        <v>760</v>
      </c>
      <c r="H85" s="15">
        <f t="shared" si="4"/>
        <v>600</v>
      </c>
      <c r="I85" s="64">
        <f t="shared" si="5"/>
        <v>4560</v>
      </c>
      <c r="J85" s="65"/>
      <c r="V85" s="222">
        <v>40</v>
      </c>
      <c r="W85" s="292">
        <v>120</v>
      </c>
    </row>
    <row r="86" spans="1:25" x14ac:dyDescent="0.3">
      <c r="A86" s="64">
        <f t="shared" si="3"/>
        <v>84</v>
      </c>
      <c r="B86" s="65" t="s">
        <v>59</v>
      </c>
      <c r="C86" s="12" t="s">
        <v>4</v>
      </c>
      <c r="D86" s="12">
        <v>6</v>
      </c>
      <c r="E86" s="15">
        <v>460</v>
      </c>
      <c r="H86" s="15">
        <f t="shared" si="4"/>
        <v>260</v>
      </c>
      <c r="I86" s="64">
        <f t="shared" si="5"/>
        <v>2760</v>
      </c>
      <c r="J86" s="65"/>
      <c r="W86" s="292">
        <v>200</v>
      </c>
    </row>
    <row r="87" spans="1:25" x14ac:dyDescent="0.3">
      <c r="A87" s="64">
        <f t="shared" si="3"/>
        <v>85</v>
      </c>
      <c r="B87" s="65" t="s">
        <v>329</v>
      </c>
      <c r="C87" s="12" t="s">
        <v>7</v>
      </c>
      <c r="D87" s="12">
        <v>8</v>
      </c>
      <c r="E87" s="15">
        <v>300</v>
      </c>
      <c r="H87" s="15">
        <f t="shared" si="4"/>
        <v>200</v>
      </c>
      <c r="I87" s="64">
        <f t="shared" si="5"/>
        <v>2400</v>
      </c>
      <c r="J87" s="65"/>
      <c r="U87" s="252">
        <v>100</v>
      </c>
    </row>
    <row r="88" spans="1:25" x14ac:dyDescent="0.3">
      <c r="A88" s="64">
        <f t="shared" si="3"/>
        <v>86</v>
      </c>
      <c r="B88" s="65" t="s">
        <v>59</v>
      </c>
      <c r="C88" s="12" t="s">
        <v>5</v>
      </c>
      <c r="D88" s="12">
        <v>7</v>
      </c>
      <c r="E88" s="15">
        <v>200</v>
      </c>
      <c r="H88" s="15">
        <f t="shared" si="4"/>
        <v>200</v>
      </c>
      <c r="I88" s="64">
        <f t="shared" si="5"/>
        <v>1400</v>
      </c>
      <c r="J88" s="65"/>
    </row>
    <row r="89" spans="1:25" x14ac:dyDescent="0.3">
      <c r="A89" s="64">
        <f t="shared" ref="A89:A102" si="6">A88+1</f>
        <v>87</v>
      </c>
      <c r="B89" s="65" t="s">
        <v>59</v>
      </c>
      <c r="C89" s="12" t="s">
        <v>18</v>
      </c>
      <c r="D89" s="12">
        <v>5</v>
      </c>
      <c r="E89" s="15">
        <v>400</v>
      </c>
      <c r="H89" s="15">
        <f t="shared" si="4"/>
        <v>100</v>
      </c>
      <c r="I89" s="64">
        <f t="shared" si="5"/>
        <v>2000</v>
      </c>
      <c r="J89" s="65"/>
      <c r="U89" s="252">
        <v>100</v>
      </c>
      <c r="Y89" s="53">
        <v>200</v>
      </c>
    </row>
    <row r="90" spans="1:25" x14ac:dyDescent="0.3">
      <c r="A90" s="64">
        <f t="shared" si="6"/>
        <v>88</v>
      </c>
      <c r="B90" s="65" t="s">
        <v>56</v>
      </c>
      <c r="C90" s="12" t="s">
        <v>6</v>
      </c>
      <c r="D90" s="12">
        <v>6</v>
      </c>
      <c r="E90" s="15">
        <v>0</v>
      </c>
      <c r="H90" s="15">
        <f t="shared" si="4"/>
        <v>0</v>
      </c>
      <c r="I90" s="64">
        <f t="shared" si="5"/>
        <v>0</v>
      </c>
      <c r="J90" s="65"/>
    </row>
    <row r="91" spans="1:25" x14ac:dyDescent="0.3">
      <c r="A91" s="64">
        <f t="shared" si="6"/>
        <v>89</v>
      </c>
      <c r="B91" s="65" t="s">
        <v>169</v>
      </c>
      <c r="C91" s="12" t="s">
        <v>7</v>
      </c>
      <c r="D91" s="12">
        <v>9</v>
      </c>
      <c r="E91" s="15">
        <v>0</v>
      </c>
      <c r="H91" s="15">
        <f t="shared" si="4"/>
        <v>0</v>
      </c>
      <c r="I91" s="64">
        <f t="shared" si="5"/>
        <v>0</v>
      </c>
      <c r="J91" s="65"/>
    </row>
    <row r="92" spans="1:25" x14ac:dyDescent="0.3">
      <c r="A92" s="64">
        <f t="shared" si="6"/>
        <v>90</v>
      </c>
      <c r="B92" s="65" t="s">
        <v>165</v>
      </c>
      <c r="C92" s="12" t="s">
        <v>7</v>
      </c>
      <c r="D92" s="12">
        <v>6</v>
      </c>
      <c r="E92" s="15">
        <v>80</v>
      </c>
      <c r="H92" s="15">
        <f t="shared" si="4"/>
        <v>80</v>
      </c>
      <c r="I92" s="64">
        <f t="shared" si="5"/>
        <v>480</v>
      </c>
      <c r="J92" s="65"/>
    </row>
    <row r="93" spans="1:25" x14ac:dyDescent="0.3">
      <c r="A93" s="64">
        <f t="shared" si="6"/>
        <v>91</v>
      </c>
      <c r="B93" s="65" t="s">
        <v>46</v>
      </c>
      <c r="C93" s="12" t="s">
        <v>7</v>
      </c>
      <c r="D93" s="12">
        <v>5.5</v>
      </c>
      <c r="E93" s="15">
        <v>800</v>
      </c>
      <c r="H93" s="15">
        <f t="shared" si="4"/>
        <v>300</v>
      </c>
      <c r="I93" s="64">
        <f t="shared" si="5"/>
        <v>4400</v>
      </c>
      <c r="J93" s="65"/>
      <c r="Q93" s="21">
        <v>200</v>
      </c>
      <c r="V93" s="222">
        <v>180</v>
      </c>
      <c r="W93" s="292">
        <v>120</v>
      </c>
    </row>
    <row r="94" spans="1:25" x14ac:dyDescent="0.3">
      <c r="A94" s="64">
        <f t="shared" si="6"/>
        <v>92</v>
      </c>
      <c r="B94" s="65" t="s">
        <v>46</v>
      </c>
      <c r="C94" s="12" t="s">
        <v>5</v>
      </c>
      <c r="D94" s="12">
        <v>4.5</v>
      </c>
      <c r="E94" s="15">
        <v>130</v>
      </c>
      <c r="H94" s="15">
        <f t="shared" si="4"/>
        <v>130</v>
      </c>
      <c r="I94" s="64">
        <f t="shared" si="5"/>
        <v>585</v>
      </c>
      <c r="J94" s="65"/>
    </row>
    <row r="95" spans="1:25" x14ac:dyDescent="0.3">
      <c r="A95" s="64">
        <f t="shared" si="6"/>
        <v>93</v>
      </c>
      <c r="B95" s="65" t="s">
        <v>46</v>
      </c>
      <c r="C95" s="12" t="s">
        <v>6</v>
      </c>
      <c r="D95" s="12">
        <v>5</v>
      </c>
      <c r="E95" s="15">
        <v>0</v>
      </c>
      <c r="H95" s="15">
        <f t="shared" si="4"/>
        <v>0</v>
      </c>
      <c r="I95" s="64">
        <f t="shared" si="5"/>
        <v>0</v>
      </c>
      <c r="J95" s="65"/>
    </row>
    <row r="96" spans="1:25" x14ac:dyDescent="0.3">
      <c r="A96" s="64">
        <f t="shared" si="6"/>
        <v>94</v>
      </c>
      <c r="B96" s="65" t="s">
        <v>46</v>
      </c>
      <c r="C96" s="12" t="s">
        <v>4</v>
      </c>
      <c r="D96" s="12">
        <v>4</v>
      </c>
      <c r="E96" s="15">
        <v>300</v>
      </c>
      <c r="H96" s="15">
        <f t="shared" si="4"/>
        <v>100</v>
      </c>
      <c r="I96" s="64">
        <f t="shared" si="5"/>
        <v>1200</v>
      </c>
      <c r="J96" s="65"/>
      <c r="U96" s="252">
        <v>200</v>
      </c>
    </row>
    <row r="97" spans="1:21" x14ac:dyDescent="0.3">
      <c r="A97" s="64">
        <f t="shared" si="6"/>
        <v>95</v>
      </c>
      <c r="B97" s="65" t="s">
        <v>80</v>
      </c>
      <c r="C97" s="12" t="s">
        <v>5</v>
      </c>
      <c r="D97" s="12">
        <v>6</v>
      </c>
      <c r="E97" s="15">
        <v>0</v>
      </c>
      <c r="H97" s="15">
        <f t="shared" si="4"/>
        <v>0</v>
      </c>
      <c r="I97" s="64">
        <f t="shared" si="5"/>
        <v>0</v>
      </c>
      <c r="J97" s="65"/>
    </row>
    <row r="98" spans="1:21" x14ac:dyDescent="0.3">
      <c r="A98" s="64">
        <f t="shared" si="6"/>
        <v>96</v>
      </c>
      <c r="B98" s="65" t="s">
        <v>123</v>
      </c>
      <c r="C98" s="12" t="s">
        <v>7</v>
      </c>
      <c r="D98" s="12">
        <v>8</v>
      </c>
      <c r="E98" s="15">
        <v>110</v>
      </c>
      <c r="H98" s="15">
        <f t="shared" si="4"/>
        <v>110</v>
      </c>
      <c r="I98" s="64">
        <f t="shared" si="5"/>
        <v>880</v>
      </c>
      <c r="J98" s="65"/>
    </row>
    <row r="99" spans="1:21" x14ac:dyDescent="0.3">
      <c r="A99" s="64">
        <f t="shared" si="6"/>
        <v>97</v>
      </c>
      <c r="B99" s="65" t="s">
        <v>24</v>
      </c>
      <c r="C99" s="12" t="s">
        <v>4</v>
      </c>
      <c r="D99" s="12">
        <v>6</v>
      </c>
      <c r="E99" s="15">
        <v>0</v>
      </c>
      <c r="H99" s="15">
        <f t="shared" si="4"/>
        <v>0</v>
      </c>
      <c r="I99" s="64">
        <f t="shared" si="5"/>
        <v>0</v>
      </c>
      <c r="J99" s="65"/>
    </row>
    <row r="100" spans="1:21" x14ac:dyDescent="0.3">
      <c r="A100" s="64">
        <f t="shared" si="6"/>
        <v>98</v>
      </c>
      <c r="B100" s="65" t="s">
        <v>274</v>
      </c>
      <c r="C100" s="12" t="s">
        <v>7</v>
      </c>
      <c r="D100" s="12">
        <v>11</v>
      </c>
      <c r="E100" s="15">
        <v>400</v>
      </c>
      <c r="H100" s="15">
        <f t="shared" si="4"/>
        <v>90</v>
      </c>
      <c r="I100" s="65">
        <f t="shared" si="5"/>
        <v>4400</v>
      </c>
      <c r="J100" s="65"/>
      <c r="N100" s="22">
        <v>100</v>
      </c>
      <c r="S100" s="167">
        <v>10</v>
      </c>
      <c r="U100" s="252">
        <v>200</v>
      </c>
    </row>
    <row r="101" spans="1:21" x14ac:dyDescent="0.3">
      <c r="A101" s="64">
        <f t="shared" si="6"/>
        <v>99</v>
      </c>
      <c r="B101" s="65" t="s">
        <v>275</v>
      </c>
      <c r="C101" s="12" t="s">
        <v>7</v>
      </c>
      <c r="D101" s="12">
        <v>10.5</v>
      </c>
      <c r="E101" s="15">
        <v>210</v>
      </c>
      <c r="H101" s="15">
        <f t="shared" si="4"/>
        <v>51</v>
      </c>
      <c r="I101" s="65">
        <f t="shared" si="5"/>
        <v>2205</v>
      </c>
      <c r="J101" s="65"/>
      <c r="N101" s="22">
        <v>100</v>
      </c>
      <c r="O101" s="99">
        <v>9</v>
      </c>
      <c r="Q101" s="21">
        <v>50</v>
      </c>
    </row>
    <row r="102" spans="1:21" x14ac:dyDescent="0.3">
      <c r="A102" s="64">
        <f t="shared" si="6"/>
        <v>100</v>
      </c>
      <c r="E102" s="15"/>
      <c r="H102" s="15"/>
      <c r="I102" s="65"/>
      <c r="J102" s="65"/>
    </row>
    <row r="103" spans="1:21" x14ac:dyDescent="0.3">
      <c r="A103" s="64"/>
      <c r="E103" s="15"/>
      <c r="H103" s="15"/>
      <c r="I103" s="65"/>
      <c r="J103" s="65"/>
    </row>
    <row r="104" spans="1:21" x14ac:dyDescent="0.3">
      <c r="A104" s="64"/>
      <c r="E104" s="15"/>
      <c r="H104" s="15"/>
      <c r="I104" s="65"/>
      <c r="J104" s="65"/>
    </row>
    <row r="105" spans="1:21" x14ac:dyDescent="0.3">
      <c r="A105" s="64"/>
      <c r="E105" s="15"/>
      <c r="H105" s="15"/>
      <c r="I105" s="65"/>
      <c r="J105" s="65"/>
    </row>
    <row r="106" spans="1:21" x14ac:dyDescent="0.3">
      <c r="A106" s="64"/>
      <c r="E106" s="15"/>
      <c r="H106" s="15"/>
      <c r="I106" s="65"/>
      <c r="J106" s="65"/>
    </row>
    <row r="107" spans="1:21" x14ac:dyDescent="0.3">
      <c r="A107" s="64"/>
      <c r="E107" s="15"/>
      <c r="H107" s="15"/>
      <c r="I107" s="65"/>
      <c r="J107" s="65"/>
    </row>
    <row r="108" spans="1:21" x14ac:dyDescent="0.3">
      <c r="A108" s="64"/>
      <c r="E108" s="15"/>
      <c r="H108" s="15"/>
      <c r="I108" s="65"/>
      <c r="J108" s="65"/>
    </row>
    <row r="109" spans="1:21" x14ac:dyDescent="0.3">
      <c r="A109" s="64"/>
      <c r="E109" s="15"/>
      <c r="H109" s="15"/>
      <c r="I109" s="65"/>
      <c r="J109" s="65"/>
    </row>
    <row r="110" spans="1:21" x14ac:dyDescent="0.3">
      <c r="A110" s="64"/>
      <c r="E110" s="15"/>
      <c r="H110" s="15"/>
      <c r="I110" s="65"/>
      <c r="J110" s="65"/>
    </row>
    <row r="111" spans="1:21" x14ac:dyDescent="0.3">
      <c r="A111" s="64"/>
      <c r="E111" s="15"/>
      <c r="H111" s="15"/>
      <c r="I111" s="65"/>
      <c r="J111" s="65"/>
    </row>
    <row r="112" spans="1:21" x14ac:dyDescent="0.3">
      <c r="A112" s="64"/>
      <c r="E112" s="15"/>
      <c r="H112" s="15"/>
      <c r="I112" s="65"/>
      <c r="J112" s="65"/>
    </row>
    <row r="113" spans="1:10" x14ac:dyDescent="0.3">
      <c r="A113" s="64"/>
      <c r="E113" s="15"/>
      <c r="H113" s="15"/>
      <c r="I113" s="65"/>
      <c r="J113" s="65"/>
    </row>
    <row r="114" spans="1:10" x14ac:dyDescent="0.3">
      <c r="A114" s="64"/>
      <c r="E114" s="15"/>
      <c r="H114" s="15"/>
      <c r="I114" s="65"/>
      <c r="J114" s="65"/>
    </row>
    <row r="115" spans="1:10" x14ac:dyDescent="0.3">
      <c r="A115" s="64"/>
      <c r="E115" s="15"/>
      <c r="H115" s="15"/>
      <c r="I115" s="65"/>
      <c r="J115" s="65"/>
    </row>
    <row r="116" spans="1:10" x14ac:dyDescent="0.3">
      <c r="A116" s="64"/>
      <c r="D116" s="13"/>
      <c r="E116" s="15"/>
      <c r="H116" s="15"/>
      <c r="I116" s="65"/>
      <c r="J116" s="65"/>
    </row>
    <row r="117" spans="1:10" x14ac:dyDescent="0.3">
      <c r="A117" s="64"/>
      <c r="D117" s="13"/>
      <c r="E117" s="15"/>
      <c r="H117" s="15"/>
      <c r="I117" s="65"/>
      <c r="J117" s="65"/>
    </row>
    <row r="118" spans="1:10" x14ac:dyDescent="0.3">
      <c r="A118" s="64"/>
      <c r="E118" s="15"/>
      <c r="H118" s="15"/>
      <c r="I118" s="65"/>
      <c r="J118" s="65"/>
    </row>
    <row r="119" spans="1:10" x14ac:dyDescent="0.3">
      <c r="A119" s="64"/>
      <c r="E119" s="15"/>
      <c r="H119" s="15"/>
      <c r="I119" s="65"/>
      <c r="J119" s="65"/>
    </row>
    <row r="120" spans="1:10" x14ac:dyDescent="0.3">
      <c r="A120" s="64"/>
      <c r="E120" s="15"/>
      <c r="H120" s="15"/>
      <c r="I120" s="65"/>
      <c r="J120" s="65"/>
    </row>
    <row r="121" spans="1:10" x14ac:dyDescent="0.3">
      <c r="A121" s="64"/>
      <c r="E121" s="15"/>
      <c r="H121" s="15"/>
      <c r="I121" s="65"/>
      <c r="J121" s="65"/>
    </row>
    <row r="122" spans="1:10" x14ac:dyDescent="0.3">
      <c r="A122" s="64"/>
      <c r="E122" s="15"/>
      <c r="H122" s="15"/>
      <c r="I122" s="65"/>
      <c r="J122" s="65"/>
    </row>
    <row r="123" spans="1:10" x14ac:dyDescent="0.3">
      <c r="A123" s="64"/>
      <c r="E123" s="15"/>
      <c r="H123" s="15"/>
      <c r="I123" s="65"/>
      <c r="J123" s="65"/>
    </row>
    <row r="124" spans="1:10" x14ac:dyDescent="0.3">
      <c r="A124" s="64"/>
      <c r="E124" s="15"/>
      <c r="H124" s="15"/>
      <c r="I124" s="65"/>
      <c r="J124" s="65"/>
    </row>
    <row r="125" spans="1:10" x14ac:dyDescent="0.3">
      <c r="A125" s="64"/>
      <c r="E125" s="15"/>
      <c r="H125" s="15"/>
      <c r="I125" s="65"/>
      <c r="J125" s="65"/>
    </row>
    <row r="126" spans="1:10" x14ac:dyDescent="0.3">
      <c r="A126" s="64"/>
      <c r="E126" s="15"/>
      <c r="H126" s="15"/>
      <c r="I126" s="65"/>
      <c r="J126" s="65"/>
    </row>
    <row r="127" spans="1:10" x14ac:dyDescent="0.3">
      <c r="A127" s="64"/>
      <c r="D127" s="13"/>
      <c r="E127" s="15"/>
      <c r="H127" s="15"/>
      <c r="I127" s="65"/>
      <c r="J127" s="65"/>
    </row>
    <row r="128" spans="1:10" x14ac:dyDescent="0.3">
      <c r="A128" s="64"/>
      <c r="D128" s="13"/>
      <c r="E128" s="15"/>
      <c r="H128" s="15"/>
      <c r="I128" s="65"/>
      <c r="J128" s="65"/>
    </row>
    <row r="129" spans="1:10" x14ac:dyDescent="0.3">
      <c r="A129" s="64"/>
      <c r="E129" s="15"/>
      <c r="H129" s="15"/>
      <c r="I129" s="65"/>
      <c r="J129" s="65"/>
    </row>
    <row r="130" spans="1:10" x14ac:dyDescent="0.3">
      <c r="A130" s="64"/>
      <c r="E130" s="15"/>
      <c r="H130" s="15"/>
      <c r="I130" s="65"/>
      <c r="J130" s="65"/>
    </row>
    <row r="131" spans="1:10" x14ac:dyDescent="0.3">
      <c r="A131" s="64"/>
      <c r="E131" s="15"/>
      <c r="H131" s="15"/>
      <c r="I131" s="65"/>
      <c r="J131" s="65"/>
    </row>
    <row r="132" spans="1:10" x14ac:dyDescent="0.3">
      <c r="A132" s="64"/>
      <c r="E132" s="15"/>
      <c r="H132" s="15"/>
      <c r="I132" s="65"/>
      <c r="J132" s="65"/>
    </row>
    <row r="133" spans="1:10" x14ac:dyDescent="0.3">
      <c r="A133" s="64"/>
      <c r="E133" s="15"/>
      <c r="H133" s="15"/>
      <c r="I133" s="65"/>
      <c r="J133" s="65"/>
    </row>
    <row r="134" spans="1:10" x14ac:dyDescent="0.3">
      <c r="A134" s="64"/>
      <c r="E134" s="15"/>
      <c r="H134" s="15"/>
      <c r="I134" s="65"/>
      <c r="J134" s="65"/>
    </row>
    <row r="135" spans="1:10" x14ac:dyDescent="0.3">
      <c r="A135" s="64"/>
      <c r="E135" s="15"/>
      <c r="H135" s="15"/>
      <c r="I135" s="65"/>
      <c r="J135" s="65"/>
    </row>
    <row r="136" spans="1:10" x14ac:dyDescent="0.3">
      <c r="A136" s="64"/>
      <c r="E136" s="15"/>
      <c r="H136" s="15"/>
      <c r="I136" s="65"/>
      <c r="J136" s="65"/>
    </row>
    <row r="137" spans="1:10" x14ac:dyDescent="0.3">
      <c r="A137" s="64"/>
      <c r="E137" s="15"/>
      <c r="H137" s="15"/>
      <c r="I137" s="65"/>
      <c r="J137" s="65"/>
    </row>
    <row r="138" spans="1:10" x14ac:dyDescent="0.3">
      <c r="A138" s="64"/>
      <c r="E138" s="15"/>
      <c r="H138" s="15"/>
      <c r="I138" s="65"/>
      <c r="J138" s="65"/>
    </row>
    <row r="139" spans="1:10" x14ac:dyDescent="0.3">
      <c r="A139" s="64"/>
      <c r="D139" s="13"/>
      <c r="E139" s="15"/>
      <c r="H139" s="15"/>
      <c r="I139" s="65"/>
      <c r="J139" s="65"/>
    </row>
    <row r="140" spans="1:10" x14ac:dyDescent="0.3">
      <c r="A140" s="64"/>
      <c r="E140" s="15"/>
      <c r="H140" s="15"/>
      <c r="I140" s="65"/>
      <c r="J140" s="65"/>
    </row>
    <row r="141" spans="1:10" x14ac:dyDescent="0.3">
      <c r="A141" s="64"/>
      <c r="E141" s="15"/>
      <c r="H141" s="15"/>
      <c r="I141" s="65"/>
      <c r="J141" s="65"/>
    </row>
    <row r="142" spans="1:10" x14ac:dyDescent="0.3">
      <c r="A142" s="64"/>
      <c r="E142" s="15"/>
      <c r="H142" s="15"/>
      <c r="I142" s="65"/>
      <c r="J142" s="65"/>
    </row>
    <row r="143" spans="1:10" x14ac:dyDescent="0.3">
      <c r="A143" s="64"/>
      <c r="E143" s="15"/>
      <c r="H143" s="15"/>
      <c r="I143" s="65"/>
      <c r="J143" s="65"/>
    </row>
    <row r="144" spans="1:10" x14ac:dyDescent="0.3">
      <c r="A144" s="64"/>
      <c r="E144" s="15"/>
      <c r="H144" s="15"/>
      <c r="I144" s="65"/>
      <c r="J144" s="65"/>
    </row>
    <row r="145" spans="1:10" x14ac:dyDescent="0.3">
      <c r="A145" s="64"/>
      <c r="E145" s="15"/>
      <c r="H145" s="15"/>
      <c r="I145" s="65"/>
      <c r="J145" s="65"/>
    </row>
    <row r="146" spans="1:10" x14ac:dyDescent="0.3">
      <c r="A146" s="64"/>
      <c r="E146" s="15"/>
      <c r="H146" s="15"/>
      <c r="I146" s="65"/>
      <c r="J146" s="65"/>
    </row>
    <row r="147" spans="1:10" x14ac:dyDescent="0.3">
      <c r="A147" s="64"/>
      <c r="D147" s="13"/>
      <c r="E147" s="15"/>
      <c r="H147" s="15"/>
      <c r="I147" s="65"/>
      <c r="J147" s="65"/>
    </row>
    <row r="153" spans="1:10" x14ac:dyDescent="0.3">
      <c r="A153" s="65"/>
      <c r="C153" s="65"/>
      <c r="D153" s="65"/>
      <c r="E153" s="65"/>
      <c r="H153" s="65"/>
      <c r="I153" s="65"/>
      <c r="J153" s="65"/>
    </row>
    <row r="154" spans="1:10" x14ac:dyDescent="0.3">
      <c r="A154" s="65"/>
      <c r="C154" s="65"/>
      <c r="D154" s="65"/>
      <c r="E154" s="65"/>
      <c r="H154" s="65"/>
      <c r="I154" s="65"/>
      <c r="J154" s="65"/>
    </row>
    <row r="155" spans="1:10" x14ac:dyDescent="0.3">
      <c r="A155" s="65"/>
      <c r="C155" s="65"/>
      <c r="D155" s="65"/>
      <c r="E155" s="65"/>
      <c r="H155" s="65"/>
      <c r="I155" s="65"/>
      <c r="J155" s="65"/>
    </row>
    <row r="156" spans="1:10" x14ac:dyDescent="0.3">
      <c r="A156" s="65"/>
      <c r="C156" s="65"/>
      <c r="D156" s="65"/>
      <c r="E156" s="65"/>
      <c r="H156" s="65"/>
      <c r="I156" s="65"/>
      <c r="J156" s="65"/>
    </row>
    <row r="157" spans="1:10" x14ac:dyDescent="0.3">
      <c r="A157" s="65"/>
      <c r="C157" s="65"/>
      <c r="D157" s="65"/>
      <c r="E157" s="65"/>
      <c r="H157" s="65"/>
      <c r="I157" s="65"/>
      <c r="J157" s="65"/>
    </row>
    <row r="158" spans="1:10" x14ac:dyDescent="0.3">
      <c r="A158" s="65"/>
      <c r="C158" s="65"/>
      <c r="D158" s="65"/>
      <c r="E158" s="65"/>
      <c r="H158" s="65"/>
      <c r="I158" s="65"/>
      <c r="J158" s="65"/>
    </row>
    <row r="159" spans="1:10" x14ac:dyDescent="0.3">
      <c r="A159" s="65"/>
      <c r="C159" s="65"/>
      <c r="D159" s="65"/>
      <c r="E159" s="65"/>
      <c r="H159" s="65"/>
      <c r="I159" s="65"/>
      <c r="J159" s="65"/>
    </row>
    <row r="160" spans="1:10" x14ac:dyDescent="0.3">
      <c r="A160" s="65"/>
      <c r="C160" s="65"/>
      <c r="D160" s="65"/>
      <c r="E160" s="65"/>
      <c r="H160" s="65"/>
      <c r="I160" s="65"/>
      <c r="J160" s="65"/>
    </row>
    <row r="161" spans="1:10" x14ac:dyDescent="0.3">
      <c r="A161" s="65"/>
      <c r="C161" s="65"/>
      <c r="D161" s="65"/>
      <c r="E161" s="65"/>
      <c r="H161" s="65"/>
      <c r="I161" s="65"/>
      <c r="J161" s="65"/>
    </row>
    <row r="162" spans="1:10" x14ac:dyDescent="0.3">
      <c r="A162" s="65"/>
      <c r="C162" s="65"/>
      <c r="D162" s="65"/>
      <c r="E162" s="65"/>
      <c r="H162" s="65"/>
      <c r="I162" s="65"/>
      <c r="J162" s="65"/>
    </row>
    <row r="163" spans="1:10" x14ac:dyDescent="0.3">
      <c r="A163" s="65"/>
      <c r="C163" s="65"/>
      <c r="D163" s="65"/>
      <c r="E163" s="65"/>
      <c r="H163" s="65"/>
      <c r="I163" s="65"/>
      <c r="J163" s="65"/>
    </row>
    <row r="164" spans="1:10" x14ac:dyDescent="0.3">
      <c r="A164" s="65"/>
      <c r="C164" s="65"/>
      <c r="D164" s="65"/>
      <c r="E164" s="65"/>
      <c r="H164" s="65"/>
      <c r="I164" s="65"/>
      <c r="J164" s="65"/>
    </row>
    <row r="165" spans="1:10" x14ac:dyDescent="0.3">
      <c r="A165" s="65"/>
      <c r="C165" s="65"/>
      <c r="D165" s="65"/>
      <c r="E165" s="65"/>
      <c r="H165" s="65"/>
      <c r="I165" s="65"/>
      <c r="J165" s="65"/>
    </row>
    <row r="166" spans="1:10" x14ac:dyDescent="0.3">
      <c r="A166" s="65"/>
      <c r="C166" s="65"/>
      <c r="D166" s="65"/>
      <c r="E166" s="65"/>
      <c r="H166" s="65"/>
      <c r="I166" s="65"/>
      <c r="J166" s="65"/>
    </row>
    <row r="167" spans="1:10" x14ac:dyDescent="0.3">
      <c r="A167" s="65"/>
      <c r="C167" s="65"/>
      <c r="D167" s="65"/>
      <c r="E167" s="65"/>
      <c r="H167" s="65"/>
      <c r="I167" s="65"/>
      <c r="J167" s="65"/>
    </row>
    <row r="168" spans="1:10" x14ac:dyDescent="0.3">
      <c r="A168" s="65"/>
      <c r="C168" s="65"/>
      <c r="D168" s="65"/>
      <c r="E168" s="65"/>
      <c r="H168" s="65"/>
      <c r="I168" s="65"/>
      <c r="J168" s="65"/>
    </row>
    <row r="169" spans="1:10" x14ac:dyDescent="0.3">
      <c r="A169" s="65"/>
      <c r="E169" s="65"/>
      <c r="H169" s="65"/>
      <c r="I169" s="65"/>
      <c r="J169" s="65"/>
    </row>
    <row r="170" spans="1:10" x14ac:dyDescent="0.3">
      <c r="A170" s="65"/>
      <c r="E170" s="65"/>
      <c r="H170" s="65"/>
      <c r="I170" s="65"/>
      <c r="J170" s="65"/>
    </row>
    <row r="171" spans="1:10" x14ac:dyDescent="0.3">
      <c r="A171" s="65"/>
      <c r="E171" s="65"/>
      <c r="H171" s="65"/>
      <c r="I171" s="65"/>
      <c r="J171" s="65"/>
    </row>
    <row r="172" spans="1:10" x14ac:dyDescent="0.3">
      <c r="A172" s="65"/>
      <c r="E172" s="65"/>
      <c r="H172" s="65"/>
      <c r="I172" s="65"/>
      <c r="J172" s="65"/>
    </row>
    <row r="173" spans="1:10" x14ac:dyDescent="0.3">
      <c r="A173" s="65"/>
      <c r="E173" s="65"/>
      <c r="H173" s="65"/>
      <c r="I173" s="65"/>
      <c r="J173" s="65"/>
    </row>
    <row r="174" spans="1:10" x14ac:dyDescent="0.3">
      <c r="A174" s="65"/>
      <c r="E174" s="65"/>
      <c r="H174" s="65"/>
      <c r="I174" s="65"/>
      <c r="J174" s="65"/>
    </row>
    <row r="175" spans="1:10" x14ac:dyDescent="0.3">
      <c r="A175" s="65"/>
      <c r="E175" s="65"/>
      <c r="H175" s="65"/>
      <c r="I175" s="65"/>
      <c r="J175" s="65"/>
    </row>
    <row r="176" spans="1:10" x14ac:dyDescent="0.3">
      <c r="A176" s="65"/>
      <c r="E176" s="65"/>
      <c r="H176" s="65"/>
      <c r="I176" s="65"/>
      <c r="J176" s="65"/>
    </row>
    <row r="177" spans="1:10" x14ac:dyDescent="0.3">
      <c r="A177" s="65"/>
      <c r="E177" s="65"/>
      <c r="H177" s="65"/>
      <c r="I177" s="65"/>
      <c r="J177" s="65"/>
    </row>
    <row r="178" spans="1:10" x14ac:dyDescent="0.3">
      <c r="A178" s="65"/>
      <c r="E178" s="65"/>
      <c r="H178" s="65"/>
      <c r="I178" s="65"/>
      <c r="J178" s="65"/>
    </row>
    <row r="179" spans="1:10" x14ac:dyDescent="0.3">
      <c r="A179" s="65"/>
      <c r="E179" s="65"/>
      <c r="H179" s="65"/>
      <c r="I179" s="65"/>
      <c r="J179" s="65"/>
    </row>
    <row r="180" spans="1:10" x14ac:dyDescent="0.3">
      <c r="A180" s="65"/>
      <c r="E180" s="65"/>
      <c r="H180" s="65"/>
      <c r="I180" s="65"/>
      <c r="J180" s="65"/>
    </row>
    <row r="181" spans="1:10" x14ac:dyDescent="0.3">
      <c r="A181" s="65"/>
      <c r="E181" s="65"/>
      <c r="H181" s="65"/>
      <c r="I181" s="65"/>
      <c r="J181" s="65"/>
    </row>
    <row r="182" spans="1:10" x14ac:dyDescent="0.3">
      <c r="A182" s="65"/>
      <c r="E182" s="65"/>
      <c r="H182" s="65"/>
      <c r="I182" s="65"/>
      <c r="J182" s="65"/>
    </row>
    <row r="183" spans="1:10" x14ac:dyDescent="0.3">
      <c r="A183" s="65"/>
      <c r="E183" s="65"/>
      <c r="H183" s="65"/>
      <c r="I183" s="65"/>
      <c r="J183" s="65"/>
    </row>
    <row r="184" spans="1:10" x14ac:dyDescent="0.3">
      <c r="A184" s="65"/>
      <c r="E184" s="65"/>
      <c r="H184" s="65"/>
      <c r="I184" s="65"/>
      <c r="J184" s="65"/>
    </row>
    <row r="185" spans="1:10" x14ac:dyDescent="0.3">
      <c r="A185" s="65"/>
      <c r="E185" s="65"/>
      <c r="H185" s="65"/>
      <c r="I185" s="65"/>
      <c r="J185" s="65"/>
    </row>
    <row r="186" spans="1:10" x14ac:dyDescent="0.3">
      <c r="A186" s="65"/>
      <c r="E186" s="65"/>
      <c r="H186" s="65"/>
      <c r="I186" s="65"/>
      <c r="J186" s="65"/>
    </row>
    <row r="187" spans="1:10" x14ac:dyDescent="0.3">
      <c r="A187" s="65"/>
      <c r="E187" s="65"/>
      <c r="H187" s="65"/>
      <c r="I187" s="65"/>
      <c r="J187" s="65"/>
    </row>
    <row r="188" spans="1:10" x14ac:dyDescent="0.3">
      <c r="A188" s="65"/>
      <c r="E188" s="65"/>
      <c r="H188" s="65"/>
      <c r="I188" s="65"/>
      <c r="J188" s="65"/>
    </row>
    <row r="189" spans="1:10" x14ac:dyDescent="0.3">
      <c r="A189" s="65"/>
      <c r="E189" s="65"/>
      <c r="H189" s="65"/>
      <c r="I189" s="65"/>
      <c r="J189" s="65"/>
    </row>
    <row r="190" spans="1:10" x14ac:dyDescent="0.3">
      <c r="A190" s="65"/>
      <c r="E190" s="65"/>
      <c r="H190" s="65"/>
      <c r="I190" s="65"/>
      <c r="J190" s="65"/>
    </row>
    <row r="191" spans="1:10" x14ac:dyDescent="0.3">
      <c r="A191" s="65"/>
      <c r="E191" s="65"/>
      <c r="H191" s="65"/>
      <c r="I191" s="65"/>
      <c r="J191" s="65"/>
    </row>
    <row r="192" spans="1:10" x14ac:dyDescent="0.3">
      <c r="A192" s="65"/>
      <c r="E192" s="65"/>
      <c r="H192" s="65"/>
      <c r="I192" s="65"/>
      <c r="J192" s="65"/>
    </row>
    <row r="193" spans="1:10" x14ac:dyDescent="0.3">
      <c r="A193" s="65"/>
      <c r="E193" s="65"/>
      <c r="H193" s="65"/>
      <c r="I193" s="65"/>
      <c r="J193" s="65"/>
    </row>
    <row r="194" spans="1:10" x14ac:dyDescent="0.3">
      <c r="A194" s="65"/>
      <c r="E194" s="65"/>
      <c r="H194" s="65"/>
      <c r="I194" s="65"/>
      <c r="J194" s="65"/>
    </row>
    <row r="195" spans="1:10" x14ac:dyDescent="0.3">
      <c r="A195" s="65"/>
      <c r="E195" s="65"/>
      <c r="H195" s="65"/>
      <c r="I195" s="65"/>
      <c r="J195" s="65"/>
    </row>
    <row r="196" spans="1:10" x14ac:dyDescent="0.3">
      <c r="A196" s="65"/>
      <c r="E196" s="65"/>
      <c r="H196" s="65"/>
      <c r="I196" s="65"/>
      <c r="J196" s="65"/>
    </row>
    <row r="197" spans="1:10" x14ac:dyDescent="0.3">
      <c r="A197" s="65"/>
      <c r="E197" s="65"/>
      <c r="H197" s="65"/>
      <c r="I197" s="65"/>
      <c r="J197" s="65"/>
    </row>
    <row r="198" spans="1:10" x14ac:dyDescent="0.3">
      <c r="A198" s="65"/>
      <c r="E198" s="65"/>
      <c r="H198" s="65"/>
      <c r="I198" s="65"/>
      <c r="J198" s="65"/>
    </row>
    <row r="199" spans="1:10" x14ac:dyDescent="0.3">
      <c r="A199" s="65"/>
      <c r="E199" s="65"/>
      <c r="H199" s="65"/>
      <c r="I199" s="65"/>
      <c r="J199" s="65"/>
    </row>
    <row r="200" spans="1:10" x14ac:dyDescent="0.3">
      <c r="A200" s="65"/>
      <c r="E200" s="65"/>
      <c r="H200" s="65"/>
      <c r="I200" s="65"/>
      <c r="J200" s="65"/>
    </row>
    <row r="201" spans="1:10" x14ac:dyDescent="0.3">
      <c r="A201" s="65"/>
      <c r="E201" s="65"/>
      <c r="H201" s="65"/>
      <c r="I201" s="65"/>
      <c r="J201" s="65"/>
    </row>
    <row r="202" spans="1:10" x14ac:dyDescent="0.3">
      <c r="A202" s="65"/>
      <c r="E202" s="65"/>
      <c r="H202" s="65"/>
      <c r="I202" s="65"/>
      <c r="J202" s="65"/>
    </row>
    <row r="203" spans="1:10" x14ac:dyDescent="0.3">
      <c r="A203" s="65"/>
      <c r="E203" s="65"/>
      <c r="H203" s="65"/>
      <c r="I203" s="65"/>
      <c r="J203" s="65"/>
    </row>
    <row r="204" spans="1:10" x14ac:dyDescent="0.3">
      <c r="A204" s="65"/>
      <c r="E204" s="65"/>
      <c r="H204" s="65"/>
      <c r="I204" s="65"/>
      <c r="J204" s="65"/>
    </row>
    <row r="205" spans="1:10" x14ac:dyDescent="0.3">
      <c r="A205" s="65"/>
      <c r="E205" s="65"/>
      <c r="H205" s="65"/>
      <c r="I205" s="65"/>
      <c r="J205" s="65"/>
    </row>
    <row r="206" spans="1:10" x14ac:dyDescent="0.3">
      <c r="A206" s="65"/>
      <c r="E206" s="65"/>
      <c r="H206" s="65"/>
      <c r="I206" s="65"/>
      <c r="J206" s="65"/>
    </row>
    <row r="207" spans="1:10" x14ac:dyDescent="0.3">
      <c r="A207" s="65"/>
      <c r="E207" s="65"/>
      <c r="H207" s="65"/>
      <c r="I207" s="65"/>
      <c r="J207" s="65"/>
    </row>
    <row r="208" spans="1:10" x14ac:dyDescent="0.3">
      <c r="A208" s="65"/>
      <c r="E208" s="65"/>
      <c r="H208" s="65"/>
      <c r="I208" s="65"/>
      <c r="J208" s="65"/>
    </row>
    <row r="209" spans="1:10" x14ac:dyDescent="0.3">
      <c r="A209" s="65"/>
      <c r="E209" s="65"/>
      <c r="H209" s="65"/>
      <c r="I209" s="65"/>
      <c r="J209" s="65"/>
    </row>
    <row r="210" spans="1:10" x14ac:dyDescent="0.3">
      <c r="A210" s="65"/>
      <c r="E210" s="65"/>
      <c r="H210" s="65"/>
      <c r="I210" s="65"/>
      <c r="J210" s="65"/>
    </row>
    <row r="211" spans="1:10" x14ac:dyDescent="0.3">
      <c r="A211" s="65"/>
      <c r="E211" s="65"/>
      <c r="H211" s="65"/>
      <c r="I211" s="65"/>
      <c r="J211" s="65"/>
    </row>
    <row r="212" spans="1:10" x14ac:dyDescent="0.3">
      <c r="A212" s="65"/>
      <c r="E212" s="65"/>
      <c r="H212" s="65"/>
      <c r="I212" s="65"/>
      <c r="J212" s="65"/>
    </row>
    <row r="213" spans="1:10" x14ac:dyDescent="0.3">
      <c r="A213" s="65"/>
      <c r="E213" s="65"/>
      <c r="H213" s="65"/>
      <c r="I213" s="65"/>
      <c r="J213" s="65"/>
    </row>
    <row r="214" spans="1:10" x14ac:dyDescent="0.3">
      <c r="A214" s="65"/>
      <c r="E214" s="65"/>
      <c r="H214" s="65"/>
      <c r="I214" s="65"/>
      <c r="J214" s="65"/>
    </row>
    <row r="215" spans="1:10" x14ac:dyDescent="0.3">
      <c r="A215" s="65"/>
      <c r="E215" s="65"/>
      <c r="H215" s="65"/>
      <c r="I215" s="65"/>
      <c r="J215" s="65"/>
    </row>
    <row r="216" spans="1:10" x14ac:dyDescent="0.3">
      <c r="A216" s="65"/>
      <c r="E216" s="65"/>
      <c r="H216" s="65"/>
      <c r="I216" s="65"/>
      <c r="J216" s="65"/>
    </row>
    <row r="217" spans="1:10" x14ac:dyDescent="0.3">
      <c r="A217" s="65"/>
      <c r="E217" s="65"/>
      <c r="H217" s="65"/>
      <c r="I217" s="65"/>
      <c r="J217" s="65"/>
    </row>
    <row r="218" spans="1:10" x14ac:dyDescent="0.3">
      <c r="A218" s="65"/>
      <c r="E218" s="65"/>
      <c r="H218" s="65"/>
      <c r="I218" s="65"/>
      <c r="J218" s="65"/>
    </row>
    <row r="219" spans="1:10" x14ac:dyDescent="0.3">
      <c r="A219" s="65"/>
      <c r="E219" s="65"/>
      <c r="H219" s="65"/>
      <c r="I219" s="65"/>
      <c r="J219" s="65"/>
    </row>
    <row r="220" spans="1:10" x14ac:dyDescent="0.3">
      <c r="A220" s="65"/>
      <c r="E220" s="65"/>
      <c r="H220" s="65"/>
      <c r="I220" s="65"/>
      <c r="J220" s="65"/>
    </row>
    <row r="221" spans="1:10" x14ac:dyDescent="0.3">
      <c r="A221" s="65"/>
      <c r="E221" s="65"/>
      <c r="H221" s="65"/>
      <c r="I221" s="65"/>
      <c r="J221" s="65"/>
    </row>
    <row r="222" spans="1:10" x14ac:dyDescent="0.3">
      <c r="A222" s="65"/>
      <c r="E222" s="65"/>
      <c r="H222" s="65"/>
      <c r="I222" s="65"/>
      <c r="J222" s="65"/>
    </row>
  </sheetData>
  <sortState ref="A3:AO79">
    <sortCondition ref="B3:B79"/>
  </sortState>
  <mergeCells count="1"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U871"/>
  <sheetViews>
    <sheetView tabSelected="1" zoomScale="85" zoomScaleNormal="85" workbookViewId="0">
      <pane xSplit="8" ySplit="4" topLeftCell="EK18" activePane="bottomRight" state="frozen"/>
      <selection pane="topRight" activeCell="J1" sqref="J1"/>
      <selection pane="bottomLeft" activeCell="A4" sqref="A4"/>
      <selection pane="bottomRight" activeCell="EL24" sqref="EL24"/>
    </sheetView>
  </sheetViews>
  <sheetFormatPr defaultColWidth="9.125" defaultRowHeight="20.25" x14ac:dyDescent="0.2"/>
  <cols>
    <col min="1" max="1" width="9.25" style="90" bestFit="1" customWidth="1"/>
    <col min="2" max="2" width="49.75" style="81" customWidth="1"/>
    <col min="3" max="3" width="13.625" style="82" customWidth="1"/>
    <col min="4" max="4" width="10.25" style="84" customWidth="1"/>
    <col min="5" max="5" width="6.25" style="92" customWidth="1"/>
    <col min="6" max="6" width="7" style="92" customWidth="1"/>
    <col min="7" max="7" width="6.375" style="93" customWidth="1"/>
    <col min="8" max="8" width="14.75" style="84" customWidth="1"/>
    <col min="9" max="9" width="14.5" style="82" customWidth="1"/>
    <col min="10" max="37" width="10" style="82" hidden="1" customWidth="1"/>
    <col min="38" max="39" width="10" style="83" hidden="1" customWidth="1"/>
    <col min="40" max="49" width="10" style="82" hidden="1" customWidth="1"/>
    <col min="50" max="50" width="0.25" style="82" customWidth="1"/>
    <col min="51" max="52" width="10" style="121" customWidth="1"/>
    <col min="53" max="54" width="10" style="103" customWidth="1"/>
    <col min="55" max="56" width="10" style="127" customWidth="1"/>
    <col min="57" max="58" width="10" style="164" customWidth="1"/>
    <col min="59" max="60" width="10" style="115" customWidth="1"/>
    <col min="61" max="62" width="10" style="109" customWidth="1"/>
    <col min="63" max="63" width="8.875" style="103" customWidth="1"/>
    <col min="64" max="64" width="7.875" style="103" customWidth="1"/>
    <col min="65" max="65" width="7.875" style="150" customWidth="1"/>
    <col min="66" max="66" width="8.375" style="150" customWidth="1"/>
    <col min="67" max="67" width="9.75" style="156" customWidth="1"/>
    <col min="68" max="68" width="10.75" style="156" customWidth="1"/>
    <col min="69" max="69" width="7.75" style="103" customWidth="1"/>
    <col min="70" max="70" width="7.625" style="103" customWidth="1"/>
    <col min="71" max="71" width="7.25" style="172" customWidth="1"/>
    <col min="72" max="72" width="7.5" style="172" customWidth="1"/>
    <col min="73" max="73" width="7" style="183" customWidth="1"/>
    <col min="74" max="74" width="6.875" style="183" customWidth="1"/>
    <col min="75" max="75" width="7.625" style="189" customWidth="1"/>
    <col min="76" max="76" width="7.5" style="189" customWidth="1"/>
    <col min="77" max="77" width="7.75" style="150" customWidth="1"/>
    <col min="78" max="78" width="8" style="150" customWidth="1"/>
    <col min="79" max="79" width="8" style="164" customWidth="1"/>
    <col min="80" max="80" width="7.25" style="164" customWidth="1"/>
    <col min="81" max="82" width="8" style="202" customWidth="1"/>
    <col min="83" max="84" width="8" style="172" customWidth="1"/>
    <col min="85" max="85" width="7.375" style="82" customWidth="1"/>
    <col min="86" max="86" width="7.5" style="82" customWidth="1"/>
    <col min="87" max="87" width="6.5" style="208" customWidth="1"/>
    <col min="88" max="88" width="7.625" style="208" customWidth="1"/>
    <col min="89" max="89" width="7.75" style="82" customWidth="1"/>
    <col min="90" max="90" width="8.125" style="82" customWidth="1"/>
    <col min="91" max="91" width="7.25" style="156" customWidth="1"/>
    <col min="92" max="92" width="8" style="156" customWidth="1"/>
    <col min="93" max="93" width="7.375" style="214" customWidth="1"/>
    <col min="94" max="94" width="7" style="214" customWidth="1"/>
    <col min="95" max="96" width="7" style="82" customWidth="1"/>
    <col min="97" max="98" width="7" style="103" customWidth="1"/>
    <col min="99" max="99" width="8.5" style="183" customWidth="1"/>
    <col min="100" max="100" width="8.125" style="183" customWidth="1"/>
    <col min="101" max="101" width="8" style="226" customWidth="1"/>
    <col min="102" max="102" width="8.25" style="226" customWidth="1"/>
    <col min="103" max="104" width="7.75" style="232" customWidth="1"/>
    <col min="105" max="106" width="7.75" style="238" customWidth="1"/>
    <col min="107" max="108" width="7.75" style="244" customWidth="1"/>
    <col min="109" max="110" width="7.75" style="164" customWidth="1"/>
    <col min="111" max="111" width="9.125" style="103" customWidth="1"/>
    <col min="112" max="112" width="8.375" style="103" customWidth="1"/>
    <col min="113" max="113" width="7.75" style="82" customWidth="1"/>
    <col min="114" max="114" width="7.625" style="82" customWidth="1"/>
    <col min="115" max="115" width="7.75" style="254" customWidth="1"/>
    <col min="116" max="116" width="8.5" style="254" customWidth="1"/>
    <col min="117" max="118" width="7.875" style="150" customWidth="1"/>
    <col min="119" max="119" width="7.75" style="260" customWidth="1"/>
    <col min="120" max="120" width="8.25" style="260" customWidth="1"/>
    <col min="121" max="121" width="8.375" style="266" customWidth="1"/>
    <col min="122" max="122" width="8.125" style="266" customWidth="1"/>
    <col min="123" max="123" width="9" style="109" customWidth="1"/>
    <col min="124" max="124" width="7.875" style="109" customWidth="1"/>
    <col min="125" max="125" width="7.5" style="82" customWidth="1"/>
    <col min="126" max="126" width="8.25" style="82" customWidth="1"/>
    <col min="127" max="127" width="7.375" style="272" customWidth="1"/>
    <col min="128" max="128" width="6.75" style="272" customWidth="1"/>
    <col min="129" max="129" width="8.25" style="278" customWidth="1"/>
    <col min="130" max="130" width="8" style="278" customWidth="1"/>
    <col min="131" max="131" width="7.75" style="254" customWidth="1"/>
    <col min="132" max="132" width="8.375" style="254" customWidth="1"/>
    <col min="133" max="133" width="7.375" style="284" customWidth="1"/>
    <col min="134" max="134" width="8.25" style="284" customWidth="1"/>
    <col min="135" max="135" width="8.375" style="82" customWidth="1"/>
    <col min="136" max="136" width="8" style="82" customWidth="1"/>
    <col min="137" max="137" width="9" style="295" customWidth="1"/>
    <col min="138" max="138" width="9.75" style="295" customWidth="1"/>
    <col min="139" max="139" width="8.5" style="226" customWidth="1"/>
    <col min="140" max="140" width="9.25" style="226" customWidth="1"/>
    <col min="141" max="141" width="8.125" style="82" customWidth="1"/>
    <col min="142" max="142" width="7.625" style="82" customWidth="1"/>
    <col min="143" max="176" width="10" style="82" customWidth="1"/>
    <col min="177" max="16384" width="9.125" style="82"/>
  </cols>
  <sheetData>
    <row r="1" spans="1:176" s="77" customFormat="1" x14ac:dyDescent="0.2">
      <c r="A1" s="75" t="s">
        <v>27</v>
      </c>
      <c r="B1" s="76">
        <f>Đầu!H1+Dây!I1+'SP từ 01-10-2016'!I2</f>
        <v>506455</v>
      </c>
      <c r="D1" s="79"/>
      <c r="E1" s="92"/>
      <c r="F1" s="92"/>
      <c r="G1" s="93"/>
      <c r="H1" s="79"/>
      <c r="AL1" s="78"/>
      <c r="AM1" s="78"/>
      <c r="AY1" s="120"/>
      <c r="AZ1" s="120"/>
      <c r="BA1" s="102"/>
      <c r="BB1" s="102"/>
      <c r="BC1" s="126"/>
      <c r="BD1" s="126"/>
      <c r="BE1" s="163"/>
      <c r="BF1" s="163"/>
      <c r="BG1" s="114"/>
      <c r="BH1" s="114"/>
      <c r="BI1" s="108"/>
      <c r="BJ1" s="108"/>
      <c r="BK1" s="102"/>
      <c r="BL1" s="102"/>
      <c r="BM1" s="149"/>
      <c r="BN1" s="149"/>
      <c r="BO1" s="155"/>
      <c r="BP1" s="155"/>
      <c r="BQ1" s="102"/>
      <c r="BR1" s="102"/>
      <c r="BS1" s="171"/>
      <c r="BT1" s="171"/>
      <c r="BU1" s="182"/>
      <c r="BV1" s="182"/>
      <c r="BW1" s="188"/>
      <c r="BX1" s="188"/>
      <c r="BY1" s="149"/>
      <c r="BZ1" s="149"/>
      <c r="CA1" s="163"/>
      <c r="CB1" s="163"/>
      <c r="CC1" s="201"/>
      <c r="CD1" s="201"/>
      <c r="CE1" s="171"/>
      <c r="CF1" s="171"/>
      <c r="CI1" s="207"/>
      <c r="CJ1" s="207"/>
      <c r="CM1" s="155"/>
      <c r="CN1" s="155"/>
      <c r="CO1" s="213"/>
      <c r="CP1" s="213"/>
      <c r="CS1" s="102"/>
      <c r="CT1" s="102"/>
      <c r="CU1" s="182"/>
      <c r="CV1" s="182"/>
      <c r="CW1" s="225"/>
      <c r="CX1" s="225"/>
      <c r="CY1" s="231"/>
      <c r="CZ1" s="231"/>
      <c r="DA1" s="237"/>
      <c r="DB1" s="237"/>
      <c r="DC1" s="243"/>
      <c r="DD1" s="243"/>
      <c r="DE1" s="163"/>
      <c r="DF1" s="163"/>
      <c r="DG1" s="102"/>
      <c r="DH1" s="102"/>
      <c r="DK1" s="253"/>
      <c r="DL1" s="253"/>
      <c r="DM1" s="149"/>
      <c r="DN1" s="149"/>
      <c r="DO1" s="259"/>
      <c r="DP1" s="259"/>
      <c r="DQ1" s="265"/>
      <c r="DR1" s="265"/>
      <c r="DS1" s="108"/>
      <c r="DT1" s="108"/>
      <c r="DW1" s="271"/>
      <c r="DX1" s="271"/>
      <c r="DY1" s="277"/>
      <c r="DZ1" s="277"/>
      <c r="EA1" s="253"/>
      <c r="EB1" s="253"/>
      <c r="EC1" s="283"/>
      <c r="ED1" s="283"/>
      <c r="EG1" s="294"/>
      <c r="EH1" s="294"/>
      <c r="EI1" s="225"/>
      <c r="EJ1" s="225"/>
    </row>
    <row r="2" spans="1:176" x14ac:dyDescent="0.2">
      <c r="A2" s="80" t="s">
        <v>187</v>
      </c>
      <c r="I2" s="79">
        <f>SUM(I5:I231)</f>
        <v>151964</v>
      </c>
    </row>
    <row r="3" spans="1:176" s="137" customFormat="1" x14ac:dyDescent="0.2">
      <c r="A3" s="134"/>
      <c r="B3" s="135"/>
      <c r="C3" s="136"/>
      <c r="E3" s="138"/>
      <c r="F3" s="139"/>
      <c r="G3" s="139" t="s">
        <v>282</v>
      </c>
      <c r="J3" s="137">
        <f>SUM(J5:J228)</f>
        <v>0</v>
      </c>
      <c r="K3" s="137">
        <f>SUM(K5:K228)</f>
        <v>0</v>
      </c>
      <c r="L3" s="137">
        <f>SUM(L5:L228)</f>
        <v>0</v>
      </c>
      <c r="N3" s="137">
        <f>SUM(N5:N230)</f>
        <v>0</v>
      </c>
      <c r="P3" s="137">
        <f>SUM(P5:P230)</f>
        <v>0</v>
      </c>
      <c r="R3" s="137">
        <f>SUM(R5:R232)</f>
        <v>0</v>
      </c>
      <c r="T3" s="137">
        <f>SUM(T5:T231)</f>
        <v>0</v>
      </c>
      <c r="V3" s="137">
        <f>SUM(V5:V226)</f>
        <v>0</v>
      </c>
      <c r="X3" s="137">
        <f>SUM(X5:X226)</f>
        <v>0</v>
      </c>
      <c r="Z3" s="137">
        <f>SUM(Z5:Z226)</f>
        <v>0</v>
      </c>
      <c r="AB3" s="137">
        <f>SUM(AB5:AB232)</f>
        <v>0</v>
      </c>
      <c r="AD3" s="137">
        <f>SUM(AD5:AD232)</f>
        <v>0</v>
      </c>
      <c r="AF3" s="137">
        <f>SUM(AF5:AF232)</f>
        <v>0</v>
      </c>
      <c r="AH3" s="137">
        <f>SUM(AH5:AH232)</f>
        <v>0</v>
      </c>
      <c r="AJ3" s="137">
        <f>SUM(AJ5:AJ232)</f>
        <v>0</v>
      </c>
      <c r="AL3" s="137">
        <f>SUM(AL5:AL232)</f>
        <v>0</v>
      </c>
      <c r="AN3" s="137">
        <f>SUM(AN5:AN232)</f>
        <v>0</v>
      </c>
      <c r="AP3" s="137">
        <f>SUM(AP5:AP232)</f>
        <v>0</v>
      </c>
      <c r="AR3" s="137">
        <f>SUM(AR5:AR232)</f>
        <v>0</v>
      </c>
      <c r="AT3" s="137">
        <f>SUM(AT5:AT232)</f>
        <v>0</v>
      </c>
      <c r="AV3" s="137">
        <f>SUM(AV5:AV232)</f>
        <v>0</v>
      </c>
      <c r="AX3" s="137">
        <f>SUM(AX5:AX232)</f>
        <v>0</v>
      </c>
      <c r="AY3" s="162">
        <f>SUM(AY5:AY215)</f>
        <v>698</v>
      </c>
      <c r="AZ3" s="137">
        <f>SUMPRODUCT(AY5:AY231*AZ5:AZ231)-SUMPRODUCT(AY5:AY231*$D5:$D231)</f>
        <v>2096</v>
      </c>
      <c r="BA3" s="162">
        <f>SUM(BA5:BA215)</f>
        <v>174</v>
      </c>
      <c r="BB3" s="137">
        <f>SUMPRODUCT(BA5:BA231*BB5:BB231)-SUMPRODUCT(BA5:BA231*$D5:$D231)</f>
        <v>612.5</v>
      </c>
      <c r="BC3" s="162">
        <f>SUM(BC5:BC215)</f>
        <v>145</v>
      </c>
      <c r="BD3" s="137">
        <f>SUMPRODUCT(BC5:BC231*BD5:BD231)-SUMPRODUCT(BC5:BC231*$D5:$D231)</f>
        <v>472.5</v>
      </c>
      <c r="BE3" s="165">
        <f>SUM(BE5:BE215)</f>
        <v>210</v>
      </c>
      <c r="BF3" s="166">
        <f>SUMPRODUCT(BE5:BE231*BF5:BF231)-SUMPRODUCT(BE5:BE231*$D5:$D231)</f>
        <v>752</v>
      </c>
      <c r="BG3" s="162">
        <f>SUM(BG5:BG215)</f>
        <v>504</v>
      </c>
      <c r="BH3" s="137">
        <f>SUMPRODUCT(BG5:BG231*BH5:BH231)-SUMPRODUCT(BG5:BG231*$D5:$D231)</f>
        <v>1585</v>
      </c>
      <c r="BI3" s="162">
        <f>SUM(BI5:BI215)</f>
        <v>171</v>
      </c>
      <c r="BJ3" s="137">
        <f>SUMPRODUCT(BI5:BI231*BJ5:BJ231)-SUMPRODUCT(BI5:BI231*$D5:$D231)</f>
        <v>585</v>
      </c>
      <c r="BK3" s="162">
        <f>SUM(BK5:BK215)</f>
        <v>89</v>
      </c>
      <c r="BL3" s="137">
        <f>SUMPRODUCT(BK5:BK231*BL5:BL231)-SUMPRODUCT(BK5:BK231*$D5:$D231)</f>
        <v>420</v>
      </c>
      <c r="BM3" s="162">
        <f>SUM(BM5:BM215)</f>
        <v>270</v>
      </c>
      <c r="BN3" s="137">
        <f>SUMPRODUCT(BM5:BM231*BN5:BN231)-SUMPRODUCT(BM5:BM231*$D5:$D231)</f>
        <v>860</v>
      </c>
      <c r="BO3" s="162">
        <f>SUM(BO5:BO215)</f>
        <v>165</v>
      </c>
      <c r="BP3" s="137">
        <f>SUMPRODUCT(BO5:BO231*BP5:BP231)-SUMPRODUCT(BO5:BO231*$D5:$D231)</f>
        <v>695</v>
      </c>
      <c r="BQ3" s="162">
        <f>SUM(BQ5:BQ215)</f>
        <v>533</v>
      </c>
      <c r="BR3" s="161">
        <f>SUMPRODUCT(BQ5:BQ231*BR5:BR231)-SUMPRODUCT(BQ5:BQ231*$D5:$D231)</f>
        <v>1871.5</v>
      </c>
      <c r="BS3" s="173">
        <f>SUM(BS5:BS215)</f>
        <v>210</v>
      </c>
      <c r="BT3" s="161">
        <f>SUMPRODUCT(BS5:BS231*BT5:BT231)-SUMPRODUCT(BS5:BS231*$D5:$D231)</f>
        <v>647.5</v>
      </c>
      <c r="BU3" s="173">
        <f t="shared" ref="BU3:EE3" si="0">SUM(BU5:BU215)</f>
        <v>290</v>
      </c>
      <c r="BV3" s="161">
        <f>SUMPRODUCT(BU5:BU231*BV5:BV231)-SUMPRODUCT(BU5:BU231*$D5:$D231)</f>
        <v>1160</v>
      </c>
      <c r="BW3" s="173">
        <f t="shared" si="0"/>
        <v>330</v>
      </c>
      <c r="BX3" s="161">
        <f>SUMPRODUCT(BW5:BW231*BX5:BX231)-SUMPRODUCT(BW5:BW231*$D5:$D231)</f>
        <v>1110</v>
      </c>
      <c r="BY3" s="173">
        <f t="shared" si="0"/>
        <v>299</v>
      </c>
      <c r="BZ3" s="161">
        <f>SUMPRODUCT(BY5:BY231*BZ5:BZ231)-SUMPRODUCT(BY5:BY231*$D5:$D231)</f>
        <v>733</v>
      </c>
      <c r="CA3" s="173">
        <f t="shared" si="0"/>
        <v>107</v>
      </c>
      <c r="CB3" s="161">
        <f>SUMPRODUCT(CA5:CA231*CB5:CB231)-SUMPRODUCT(CA5:CA231*$D5:$D231)</f>
        <v>290</v>
      </c>
      <c r="CC3" s="173">
        <f t="shared" si="0"/>
        <v>145</v>
      </c>
      <c r="CD3" s="161">
        <f>SUMPRODUCT(CC5:CC231*CD5:CD231)-SUMPRODUCT(CC5:CC231*$D5:$D231)</f>
        <v>647</v>
      </c>
      <c r="CE3" s="173">
        <f t="shared" si="0"/>
        <v>70</v>
      </c>
      <c r="CF3" s="161">
        <f>SUMPRODUCT(CE5:CE231*CF5:CF231)-SUMPRODUCT(CE5:CE231*$D5:$D231)</f>
        <v>222.5</v>
      </c>
      <c r="CG3" s="173">
        <f t="shared" si="0"/>
        <v>85</v>
      </c>
      <c r="CH3" s="161">
        <f>SUMPRODUCT(CG5:CG231*CH5:CH231)-SUMPRODUCT(CG5:CG231*$D5:$D231)</f>
        <v>320.5</v>
      </c>
      <c r="CI3" s="173">
        <f t="shared" si="0"/>
        <v>940</v>
      </c>
      <c r="CJ3" s="161">
        <f>SUMPRODUCT(CI5:CI231*CJ5:CJ231)-SUMPRODUCT(CI5:CI231*$D5:$D231)</f>
        <v>2665</v>
      </c>
      <c r="CK3" s="173">
        <f t="shared" si="0"/>
        <v>130</v>
      </c>
      <c r="CL3" s="161">
        <f>SUMPRODUCT(CK5:CK231*CL5:CL231)-SUMPRODUCT(CK5:CK231*$D5:$D231)</f>
        <v>467</v>
      </c>
      <c r="CM3" s="173">
        <f t="shared" si="0"/>
        <v>95</v>
      </c>
      <c r="CN3" s="161">
        <f>SUMPRODUCT(CM5:CM231*CN5:CN231)-SUMPRODUCT(CM5:CM231*$D5:$D231)</f>
        <v>314.5</v>
      </c>
      <c r="CO3" s="173">
        <f t="shared" si="0"/>
        <v>66</v>
      </c>
      <c r="CP3" s="161">
        <f>SUMPRODUCT(CO5:CO231*CP5:CP231)-SUMPRODUCT(CO5:CO231*$D5:$D231)</f>
        <v>222</v>
      </c>
      <c r="CQ3" s="173">
        <f t="shared" si="0"/>
        <v>155</v>
      </c>
      <c r="CR3" s="161">
        <f>SUMPRODUCT(CQ5:CQ231*CR5:CR231)-SUMPRODUCT(CQ5:CQ231*$D5:$D231)</f>
        <v>512.5</v>
      </c>
      <c r="CS3" s="173">
        <f t="shared" si="0"/>
        <v>229</v>
      </c>
      <c r="CT3" s="161">
        <f>SUMPRODUCT(CS5:CS231*CT5:CT231)-SUMPRODUCT(CS5:CS231*$D5:$D231)</f>
        <v>655.5</v>
      </c>
      <c r="CU3" s="173">
        <f t="shared" si="0"/>
        <v>270</v>
      </c>
      <c r="CV3" s="161">
        <f>SUMPRODUCT(CU5:CU231*CV5:CV231)-SUMPRODUCT(CU5:CU231*$D5:$D231)</f>
        <v>685</v>
      </c>
      <c r="CW3" s="173">
        <f t="shared" si="0"/>
        <v>495</v>
      </c>
      <c r="CX3" s="161">
        <f>SUMPRODUCT(CW5:CW231*CX5:CX231)-SUMPRODUCT(CW5:CW231*$D5:$D231)</f>
        <v>2040</v>
      </c>
      <c r="CY3" s="173">
        <f t="shared" si="0"/>
        <v>136</v>
      </c>
      <c r="CZ3" s="161">
        <f>SUMPRODUCT(CY5:CY231*CZ5:CZ231)-SUMPRODUCT(CY5:CY231*$D5:$D231)</f>
        <v>429.5</v>
      </c>
      <c r="DA3" s="173">
        <f t="shared" si="0"/>
        <v>70</v>
      </c>
      <c r="DB3" s="161">
        <f>SUMPRODUCT(DA5:DA231*DB5:DB231)-SUMPRODUCT(DA5:DA231*$D5:$D231)</f>
        <v>225</v>
      </c>
      <c r="DC3" s="173">
        <f t="shared" si="0"/>
        <v>541</v>
      </c>
      <c r="DD3" s="161">
        <f>SUMPRODUCT(DC5:DC231*DD5:DD231)-SUMPRODUCT(DC5:DC231*$D5:$D231)</f>
        <v>1682.5</v>
      </c>
      <c r="DE3" s="173">
        <f t="shared" si="0"/>
        <v>123</v>
      </c>
      <c r="DF3" s="161">
        <f>SUMPRODUCT(DE5:DE231*DF5:DF231)-SUMPRODUCT(DE5:DE231*$D5:$D231)</f>
        <v>306</v>
      </c>
      <c r="DG3" s="173">
        <f t="shared" si="0"/>
        <v>94</v>
      </c>
      <c r="DH3" s="161">
        <f>SUMPRODUCT(DG5:DG231*DH5:DH231)-SUMPRODUCT(DG5:DG231*$D5:$D231)</f>
        <v>339</v>
      </c>
      <c r="DI3" s="173">
        <f t="shared" si="0"/>
        <v>368</v>
      </c>
      <c r="DJ3" s="161">
        <f>SUMPRODUCT(DI5:DI231*DJ5:DJ231)-SUMPRODUCT(DI5:DI231*$D5:$D231)</f>
        <v>1621</v>
      </c>
      <c r="DK3" s="173">
        <f t="shared" si="0"/>
        <v>265</v>
      </c>
      <c r="DL3" s="161">
        <f>SUMPRODUCT(DK5:DK231*DL5:DL231)-SUMPRODUCT(DK5:DK231*$D5:$D231)</f>
        <v>1175</v>
      </c>
      <c r="DM3" s="173">
        <f t="shared" si="0"/>
        <v>240</v>
      </c>
      <c r="DN3" s="161">
        <f>SUMPRODUCT(DM5:DM231*DN5:DN231)-SUMPRODUCT(DM5:DM231*$D5:$D231)</f>
        <v>610</v>
      </c>
      <c r="DO3" s="173">
        <f t="shared" si="0"/>
        <v>456</v>
      </c>
      <c r="DP3" s="161">
        <f>SUMPRODUCT(DO5:DO231*DP5:DP231)-SUMPRODUCT(DO5:DO231*$D5:$D231)</f>
        <v>1409</v>
      </c>
      <c r="DQ3" s="173">
        <f t="shared" si="0"/>
        <v>210</v>
      </c>
      <c r="DR3" s="161">
        <f>SUMPRODUCT(DQ5:DQ231*DR5:DR231)-SUMPRODUCT(DQ5:DQ231*$D5:$D231)</f>
        <v>1165</v>
      </c>
      <c r="DS3" s="173">
        <f t="shared" si="0"/>
        <v>107</v>
      </c>
      <c r="DT3" s="161">
        <f>SUMPRODUCT(DS5:DS231*DT5:DT231)-SUMPRODUCT(DS5:DS231*$D5:$D231)</f>
        <v>430</v>
      </c>
      <c r="DU3" s="173">
        <f t="shared" si="0"/>
        <v>515</v>
      </c>
      <c r="DV3" s="161">
        <f>SUMPRODUCT(DU5:DU231*DV5:DV231)-SUMPRODUCT(DU5:DU231*$D5:$D231)</f>
        <v>1287.5</v>
      </c>
      <c r="DW3" s="173">
        <f t="shared" si="0"/>
        <v>437</v>
      </c>
      <c r="DX3" s="161">
        <f>SUMPRODUCT(DW5:DW231*DX5:DX231)-SUMPRODUCT(DW5:DW231*$D5:$D231)</f>
        <v>2078.5</v>
      </c>
      <c r="DY3" s="173">
        <f t="shared" si="0"/>
        <v>220</v>
      </c>
      <c r="DZ3" s="161">
        <f>SUMPRODUCT(DY5:DY231*DZ5:DZ231)-SUMPRODUCT(DY5:DY231*$D5:$D231)</f>
        <v>440</v>
      </c>
      <c r="EA3" s="173">
        <f t="shared" si="0"/>
        <v>116</v>
      </c>
      <c r="EB3" s="161">
        <f>SUMPRODUCT(EA5:EA231*EB5:EB231)-SUMPRODUCT(EA5:EA231*$D5:$D231)</f>
        <v>398</v>
      </c>
      <c r="EC3" s="173">
        <f t="shared" si="0"/>
        <v>284</v>
      </c>
      <c r="ED3" s="161">
        <f>SUMPRODUCT(EC5:EC231*ED5:ED231)-SUMPRODUCT(EC5:EC231*$D5:$D231)</f>
        <v>821.5</v>
      </c>
      <c r="EE3" s="173">
        <f t="shared" si="0"/>
        <v>100</v>
      </c>
      <c r="EF3" s="161">
        <f>SUMPRODUCT(EE5:EE231*EF5:EF231)-SUMPRODUCT(EE5:EE231*$D5:$D231)</f>
        <v>923</v>
      </c>
      <c r="EG3" s="173">
        <f t="shared" ref="EG3:FE3" si="1">SUM(EG5:EG215)</f>
        <v>913</v>
      </c>
      <c r="EH3" s="161">
        <f>SUMPRODUCT(EG5:EG231*EH5:EH231)-SUMPRODUCT(EG5:EG231*$D5:$D231)</f>
        <v>2530.5</v>
      </c>
      <c r="EI3" s="173">
        <f t="shared" si="1"/>
        <v>130</v>
      </c>
      <c r="EJ3" s="161">
        <f>SUMPRODUCT(EI5:EI231*EJ5:EJ231)-SUMPRODUCT(EI5:EI231*$D5:$D231)</f>
        <v>387.5</v>
      </c>
      <c r="EK3" s="173">
        <f t="shared" si="1"/>
        <v>30</v>
      </c>
      <c r="EL3" s="161">
        <f>SUMPRODUCT(EK5:EK231*EL5:EL231)-SUMPRODUCT(EK5:EK231*$D5:$D231)</f>
        <v>190</v>
      </c>
      <c r="EM3" s="173">
        <f t="shared" si="1"/>
        <v>0</v>
      </c>
      <c r="EN3" s="173">
        <f t="shared" si="1"/>
        <v>0</v>
      </c>
      <c r="EO3" s="173">
        <f t="shared" si="1"/>
        <v>0</v>
      </c>
      <c r="EP3" s="173">
        <f t="shared" si="1"/>
        <v>0</v>
      </c>
      <c r="EQ3" s="173">
        <f t="shared" si="1"/>
        <v>0</v>
      </c>
      <c r="ER3" s="173">
        <f t="shared" si="1"/>
        <v>0</v>
      </c>
      <c r="ES3" s="173">
        <f t="shared" si="1"/>
        <v>0</v>
      </c>
      <c r="ET3" s="173">
        <f t="shared" si="1"/>
        <v>0</v>
      </c>
      <c r="EU3" s="173">
        <f t="shared" si="1"/>
        <v>0</v>
      </c>
      <c r="EV3" s="173">
        <f t="shared" si="1"/>
        <v>0</v>
      </c>
      <c r="EW3" s="173">
        <f t="shared" si="1"/>
        <v>0</v>
      </c>
      <c r="EX3" s="173">
        <f t="shared" si="1"/>
        <v>0</v>
      </c>
      <c r="EY3" s="173">
        <f t="shared" si="1"/>
        <v>0</v>
      </c>
      <c r="EZ3" s="173">
        <f t="shared" si="1"/>
        <v>0</v>
      </c>
      <c r="FA3" s="173">
        <f t="shared" si="1"/>
        <v>0</v>
      </c>
      <c r="FB3" s="173">
        <f t="shared" si="1"/>
        <v>0</v>
      </c>
      <c r="FC3" s="173">
        <f t="shared" si="1"/>
        <v>0</v>
      </c>
      <c r="FD3" s="173">
        <f t="shared" si="1"/>
        <v>0</v>
      </c>
      <c r="FE3" s="173">
        <f t="shared" si="1"/>
        <v>0</v>
      </c>
      <c r="FF3" s="137">
        <f t="shared" ref="FF3:FT3" si="2">SUM(FF5:FF232)</f>
        <v>0</v>
      </c>
      <c r="FG3" s="137">
        <f t="shared" si="2"/>
        <v>0</v>
      </c>
      <c r="FH3" s="137">
        <f t="shared" si="2"/>
        <v>0</v>
      </c>
      <c r="FI3" s="137">
        <f t="shared" si="2"/>
        <v>0</v>
      </c>
      <c r="FJ3" s="137">
        <f t="shared" si="2"/>
        <v>0</v>
      </c>
      <c r="FK3" s="137">
        <f t="shared" si="2"/>
        <v>0</v>
      </c>
      <c r="FL3" s="137">
        <f t="shared" si="2"/>
        <v>0</v>
      </c>
      <c r="FM3" s="137">
        <f t="shared" si="2"/>
        <v>0</v>
      </c>
      <c r="FN3" s="137">
        <f t="shared" si="2"/>
        <v>0</v>
      </c>
      <c r="FO3" s="137">
        <f t="shared" si="2"/>
        <v>0</v>
      </c>
      <c r="FP3" s="137">
        <f t="shared" si="2"/>
        <v>0</v>
      </c>
      <c r="FQ3" s="137">
        <f t="shared" si="2"/>
        <v>0</v>
      </c>
      <c r="FR3" s="137">
        <f t="shared" si="2"/>
        <v>0</v>
      </c>
      <c r="FS3" s="137">
        <f t="shared" si="2"/>
        <v>0</v>
      </c>
      <c r="FT3" s="137">
        <f t="shared" si="2"/>
        <v>0</v>
      </c>
    </row>
    <row r="4" spans="1:176" s="71" customFormat="1" x14ac:dyDescent="0.3">
      <c r="A4" s="16"/>
      <c r="B4" s="85" t="s">
        <v>0</v>
      </c>
      <c r="C4" s="71" t="s">
        <v>3</v>
      </c>
      <c r="D4" s="71" t="s">
        <v>1</v>
      </c>
      <c r="E4" s="354" t="s">
        <v>226</v>
      </c>
      <c r="F4" s="355"/>
      <c r="G4" s="356"/>
      <c r="H4" s="71" t="s">
        <v>26</v>
      </c>
      <c r="I4" s="71" t="s">
        <v>20</v>
      </c>
      <c r="J4" s="17">
        <f>DATE(2016,1,1)</f>
        <v>42370</v>
      </c>
      <c r="K4" s="17"/>
      <c r="L4" s="17">
        <f>J4+1</f>
        <v>42371</v>
      </c>
      <c r="M4" s="17"/>
      <c r="N4" s="17">
        <f>L4+1</f>
        <v>42372</v>
      </c>
      <c r="O4" s="17"/>
      <c r="P4" s="17">
        <f>N4+1</f>
        <v>42373</v>
      </c>
      <c r="Q4" s="17"/>
      <c r="R4" s="17">
        <f>P4+1</f>
        <v>42374</v>
      </c>
      <c r="S4" s="17"/>
      <c r="T4" s="17">
        <f>R4+1</f>
        <v>42375</v>
      </c>
      <c r="U4" s="17"/>
      <c r="V4" s="17">
        <f>T4+1</f>
        <v>42376</v>
      </c>
      <c r="W4" s="17"/>
      <c r="X4" s="17">
        <f t="shared" ref="X4" si="3">V4+1</f>
        <v>42377</v>
      </c>
      <c r="Y4" s="17"/>
      <c r="Z4" s="17">
        <f>X4+1</f>
        <v>42378</v>
      </c>
      <c r="AA4" s="17"/>
      <c r="AB4" s="17">
        <f>Z4+1</f>
        <v>42379</v>
      </c>
      <c r="AC4" s="17"/>
      <c r="AD4" s="17">
        <f>AB4+1</f>
        <v>42380</v>
      </c>
      <c r="AE4" s="17"/>
      <c r="AF4" s="17">
        <f>AD4+1</f>
        <v>42381</v>
      </c>
      <c r="AG4" s="17"/>
      <c r="AH4" s="17">
        <f>AF4+1</f>
        <v>42382</v>
      </c>
      <c r="AI4" s="17"/>
      <c r="AJ4" s="17">
        <f>AH4+1</f>
        <v>42383</v>
      </c>
      <c r="AK4" s="17"/>
      <c r="AL4" s="17">
        <f>AJ4+1</f>
        <v>42384</v>
      </c>
      <c r="AM4" s="17"/>
      <c r="AN4" s="17">
        <f>AL4+1</f>
        <v>42385</v>
      </c>
      <c r="AO4" s="17"/>
      <c r="AP4" s="17">
        <f>AN4+1</f>
        <v>42386</v>
      </c>
      <c r="AQ4" s="17"/>
      <c r="AR4" s="17">
        <f>AP4+1</f>
        <v>42387</v>
      </c>
      <c r="AS4" s="17"/>
      <c r="AT4" s="17">
        <f>AR4+1</f>
        <v>42388</v>
      </c>
      <c r="AU4" s="17"/>
      <c r="AV4" s="17">
        <f>AT4+1</f>
        <v>42389</v>
      </c>
      <c r="AW4" s="17"/>
      <c r="AX4" s="17">
        <f>AV4+1</f>
        <v>42390</v>
      </c>
      <c r="AY4" s="357">
        <v>42643</v>
      </c>
      <c r="AZ4" s="358"/>
      <c r="BA4" s="350">
        <v>42644</v>
      </c>
      <c r="BB4" s="351"/>
      <c r="BC4" s="357">
        <v>42645</v>
      </c>
      <c r="BD4" s="358"/>
      <c r="BE4" s="359">
        <v>42646</v>
      </c>
      <c r="BF4" s="360"/>
      <c r="BG4" s="346">
        <v>42647</v>
      </c>
      <c r="BH4" s="347"/>
      <c r="BI4" s="348">
        <v>42648</v>
      </c>
      <c r="BJ4" s="349"/>
      <c r="BK4" s="350">
        <v>42649</v>
      </c>
      <c r="BL4" s="351"/>
      <c r="BM4" s="352">
        <v>42651</v>
      </c>
      <c r="BN4" s="353"/>
      <c r="BO4" s="340">
        <v>42652</v>
      </c>
      <c r="BP4" s="341"/>
      <c r="BQ4" s="344">
        <v>42653</v>
      </c>
      <c r="BR4" s="345"/>
      <c r="BS4" s="328">
        <v>42655</v>
      </c>
      <c r="BT4" s="329"/>
      <c r="BU4" s="312">
        <v>42656</v>
      </c>
      <c r="BV4" s="313"/>
      <c r="BW4" s="314">
        <v>42657</v>
      </c>
      <c r="BX4" s="315"/>
      <c r="BY4" s="334">
        <v>42658</v>
      </c>
      <c r="BZ4" s="335"/>
      <c r="CA4" s="336">
        <v>42659</v>
      </c>
      <c r="CB4" s="337"/>
      <c r="CC4" s="338">
        <v>42660</v>
      </c>
      <c r="CD4" s="339"/>
      <c r="CE4" s="328">
        <v>42661</v>
      </c>
      <c r="CF4" s="329"/>
      <c r="CG4" s="308">
        <v>42662</v>
      </c>
      <c r="CH4" s="309"/>
      <c r="CI4" s="342">
        <v>42663</v>
      </c>
      <c r="CJ4" s="343"/>
      <c r="CK4" s="308">
        <v>42665</v>
      </c>
      <c r="CL4" s="309"/>
      <c r="CM4" s="340">
        <v>42666</v>
      </c>
      <c r="CN4" s="341"/>
      <c r="CO4" s="332">
        <v>42667</v>
      </c>
      <c r="CP4" s="333"/>
      <c r="CQ4" s="308">
        <v>42668</v>
      </c>
      <c r="CR4" s="309"/>
      <c r="CS4" s="324">
        <v>42670</v>
      </c>
      <c r="CT4" s="325"/>
      <c r="CU4" s="330">
        <v>42672</v>
      </c>
      <c r="CV4" s="331"/>
      <c r="CW4" s="316">
        <v>42674</v>
      </c>
      <c r="CX4" s="317"/>
      <c r="CY4" s="318">
        <v>42675</v>
      </c>
      <c r="CZ4" s="319"/>
      <c r="DA4" s="326">
        <v>42676</v>
      </c>
      <c r="DB4" s="327"/>
      <c r="DC4" s="322">
        <v>42682</v>
      </c>
      <c r="DD4" s="323"/>
      <c r="DE4" s="320">
        <v>42683</v>
      </c>
      <c r="DF4" s="321"/>
      <c r="DG4" s="324">
        <v>42684</v>
      </c>
      <c r="DH4" s="325"/>
      <c r="DI4" s="308">
        <v>42685</v>
      </c>
      <c r="DJ4" s="309"/>
      <c r="DK4" s="310">
        <v>42686</v>
      </c>
      <c r="DL4" s="311"/>
      <c r="DM4" s="334">
        <v>42687</v>
      </c>
      <c r="DN4" s="335"/>
      <c r="DO4" s="361">
        <v>42688</v>
      </c>
      <c r="DP4" s="362"/>
      <c r="DQ4" s="363">
        <v>42689</v>
      </c>
      <c r="DR4" s="364"/>
      <c r="DS4" s="365">
        <v>42690</v>
      </c>
      <c r="DT4" s="366"/>
      <c r="DU4" s="308">
        <v>42691</v>
      </c>
      <c r="DV4" s="309"/>
      <c r="DW4" s="367">
        <v>42692</v>
      </c>
      <c r="DX4" s="368"/>
      <c r="DY4" s="371">
        <v>42693</v>
      </c>
      <c r="DZ4" s="372"/>
      <c r="EA4" s="310">
        <v>42694</v>
      </c>
      <c r="EB4" s="311"/>
      <c r="EC4" s="373">
        <v>42695</v>
      </c>
      <c r="ED4" s="374"/>
      <c r="EE4" s="308">
        <v>42696</v>
      </c>
      <c r="EF4" s="309"/>
      <c r="EG4" s="369">
        <v>42699</v>
      </c>
      <c r="EH4" s="370"/>
      <c r="EI4" s="316">
        <v>42700</v>
      </c>
      <c r="EJ4" s="317"/>
      <c r="EK4" s="308">
        <v>42702</v>
      </c>
      <c r="EL4" s="309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</row>
    <row r="5" spans="1:176" s="12" customFormat="1" x14ac:dyDescent="0.2">
      <c r="A5" s="13">
        <f>A4+1</f>
        <v>1</v>
      </c>
      <c r="B5" s="86" t="s">
        <v>335</v>
      </c>
      <c r="C5" s="12" t="s">
        <v>7</v>
      </c>
      <c r="D5" s="16">
        <v>31</v>
      </c>
      <c r="E5" s="94">
        <v>60</v>
      </c>
      <c r="F5" s="94"/>
      <c r="G5" s="94"/>
      <c r="H5" s="94">
        <f t="shared" ref="H5:H69" si="4">SUM(E5:G5)-SUMPRODUCT((MOD(COLUMN(AY5:FU5),2)=1)*(AY5:FU5))</f>
        <v>0</v>
      </c>
      <c r="I5" s="16">
        <f>H5*D5</f>
        <v>0</v>
      </c>
      <c r="R5" s="13"/>
      <c r="AL5" s="13"/>
      <c r="AM5" s="13"/>
      <c r="AY5" s="122"/>
      <c r="AZ5" s="122"/>
      <c r="BA5" s="104"/>
      <c r="BB5" s="104"/>
      <c r="BC5" s="128"/>
      <c r="BD5" s="128"/>
      <c r="BE5" s="167"/>
      <c r="BF5" s="167"/>
      <c r="BG5" s="116"/>
      <c r="BH5" s="116"/>
      <c r="BI5" s="110"/>
      <c r="BJ5" s="110"/>
      <c r="BK5" s="104"/>
      <c r="BL5" s="104"/>
      <c r="BM5" s="151"/>
      <c r="BN5" s="151"/>
      <c r="BO5" s="157"/>
      <c r="BP5" s="157"/>
      <c r="BQ5" s="104"/>
      <c r="BR5" s="104"/>
      <c r="BS5" s="174"/>
      <c r="BT5" s="174"/>
      <c r="BU5" s="184"/>
      <c r="BV5" s="184"/>
      <c r="BW5" s="190"/>
      <c r="BX5" s="190"/>
      <c r="BY5" s="151"/>
      <c r="BZ5" s="151"/>
      <c r="CA5" s="167"/>
      <c r="CB5" s="167"/>
      <c r="CC5" s="203"/>
      <c r="CD5" s="203"/>
      <c r="CE5" s="174"/>
      <c r="CF5" s="174"/>
      <c r="CI5" s="209"/>
      <c r="CJ5" s="209"/>
      <c r="CM5" s="157"/>
      <c r="CN5" s="157"/>
      <c r="CO5" s="215"/>
      <c r="CP5" s="215"/>
      <c r="CS5" s="104"/>
      <c r="CT5" s="104"/>
      <c r="CU5" s="184"/>
      <c r="CV5" s="184"/>
      <c r="CW5" s="227"/>
      <c r="CX5" s="227"/>
      <c r="CY5" s="233"/>
      <c r="CZ5" s="233"/>
      <c r="DA5" s="239"/>
      <c r="DB5" s="239"/>
      <c r="DC5" s="245"/>
      <c r="DD5" s="245"/>
      <c r="DE5" s="167"/>
      <c r="DF5" s="167"/>
      <c r="DG5" s="104"/>
      <c r="DH5" s="104"/>
      <c r="DK5" s="255"/>
      <c r="DL5" s="255"/>
      <c r="DM5" s="151"/>
      <c r="DN5" s="151"/>
      <c r="DO5" s="261"/>
      <c r="DP5" s="261"/>
      <c r="DQ5" s="267"/>
      <c r="DR5" s="267"/>
      <c r="DS5" s="110"/>
      <c r="DT5" s="110"/>
      <c r="DU5" s="12">
        <v>60</v>
      </c>
      <c r="DV5" s="12">
        <v>34</v>
      </c>
      <c r="DW5" s="273"/>
      <c r="DX5" s="273"/>
      <c r="DY5" s="279"/>
      <c r="DZ5" s="279"/>
      <c r="EA5" s="255"/>
      <c r="EB5" s="255"/>
      <c r="EC5" s="285"/>
      <c r="ED5" s="285"/>
      <c r="EG5" s="296"/>
      <c r="EH5" s="296"/>
      <c r="EI5" s="227"/>
      <c r="EJ5" s="227"/>
    </row>
    <row r="6" spans="1:176" s="12" customFormat="1" x14ac:dyDescent="0.2">
      <c r="A6" s="13">
        <f>A5+1</f>
        <v>2</v>
      </c>
      <c r="B6" s="86" t="s">
        <v>191</v>
      </c>
      <c r="C6" s="12" t="s">
        <v>4</v>
      </c>
      <c r="D6" s="16">
        <v>13</v>
      </c>
      <c r="E6" s="94">
        <v>30</v>
      </c>
      <c r="F6" s="94"/>
      <c r="G6" s="94"/>
      <c r="H6" s="94">
        <f t="shared" si="4"/>
        <v>30</v>
      </c>
      <c r="I6" s="16">
        <f t="shared" ref="I6:I79" si="5">H6*D6</f>
        <v>390</v>
      </c>
      <c r="R6" s="13"/>
      <c r="AL6" s="13"/>
      <c r="AM6" s="13"/>
      <c r="AY6" s="122"/>
      <c r="AZ6" s="122"/>
      <c r="BA6" s="104"/>
      <c r="BB6" s="104"/>
      <c r="BC6" s="128"/>
      <c r="BD6" s="128"/>
      <c r="BE6" s="167"/>
      <c r="BF6" s="167"/>
      <c r="BG6" s="116"/>
      <c r="BH6" s="116"/>
      <c r="BI6" s="110"/>
      <c r="BJ6" s="110"/>
      <c r="BK6" s="104"/>
      <c r="BL6" s="104"/>
      <c r="BM6" s="151"/>
      <c r="BN6" s="151"/>
      <c r="BO6" s="157"/>
      <c r="BP6" s="157"/>
      <c r="BQ6" s="104"/>
      <c r="BR6" s="104"/>
      <c r="BS6" s="174"/>
      <c r="BT6" s="174"/>
      <c r="BU6" s="184"/>
      <c r="BV6" s="184"/>
      <c r="BW6" s="190"/>
      <c r="BX6" s="190"/>
      <c r="BY6" s="151"/>
      <c r="BZ6" s="151"/>
      <c r="CA6" s="167"/>
      <c r="CB6" s="167"/>
      <c r="CC6" s="203"/>
      <c r="CD6" s="203"/>
      <c r="CE6" s="174"/>
      <c r="CF6" s="174"/>
      <c r="CI6" s="209"/>
      <c r="CJ6" s="209"/>
      <c r="CM6" s="157"/>
      <c r="CN6" s="157"/>
      <c r="CO6" s="215"/>
      <c r="CP6" s="215"/>
      <c r="CS6" s="104"/>
      <c r="CT6" s="104"/>
      <c r="CU6" s="184"/>
      <c r="CV6" s="184"/>
      <c r="CW6" s="227"/>
      <c r="CX6" s="227"/>
      <c r="CY6" s="233"/>
      <c r="CZ6" s="233"/>
      <c r="DA6" s="239"/>
      <c r="DB6" s="239"/>
      <c r="DC6" s="245"/>
      <c r="DD6" s="245"/>
      <c r="DE6" s="167"/>
      <c r="DF6" s="167"/>
      <c r="DG6" s="104"/>
      <c r="DH6" s="104"/>
      <c r="DK6" s="255"/>
      <c r="DL6" s="255"/>
      <c r="DM6" s="151"/>
      <c r="DN6" s="151"/>
      <c r="DO6" s="261"/>
      <c r="DP6" s="261"/>
      <c r="DQ6" s="267"/>
      <c r="DR6" s="267"/>
      <c r="DS6" s="110"/>
      <c r="DT6" s="110"/>
      <c r="DW6" s="273"/>
      <c r="DX6" s="273"/>
      <c r="DY6" s="279"/>
      <c r="DZ6" s="279"/>
      <c r="EA6" s="255"/>
      <c r="EB6" s="255"/>
      <c r="EC6" s="285"/>
      <c r="ED6" s="285"/>
      <c r="EG6" s="296"/>
      <c r="EH6" s="296"/>
      <c r="EI6" s="227"/>
      <c r="EJ6" s="227"/>
    </row>
    <row r="7" spans="1:176" s="12" customFormat="1" x14ac:dyDescent="0.2">
      <c r="A7" s="13">
        <f t="shared" ref="A7:A116" si="6">A6+1</f>
        <v>3</v>
      </c>
      <c r="B7" s="86" t="s">
        <v>134</v>
      </c>
      <c r="C7" s="12" t="s">
        <v>7</v>
      </c>
      <c r="D7" s="16">
        <v>20</v>
      </c>
      <c r="E7" s="94">
        <v>14</v>
      </c>
      <c r="F7" s="94"/>
      <c r="G7" s="94"/>
      <c r="H7" s="94">
        <f t="shared" si="4"/>
        <v>9</v>
      </c>
      <c r="I7" s="16">
        <f t="shared" si="5"/>
        <v>180</v>
      </c>
      <c r="AL7" s="13"/>
      <c r="AM7" s="13"/>
      <c r="AY7" s="122"/>
      <c r="AZ7" s="122"/>
      <c r="BA7" s="104"/>
      <c r="BB7" s="104"/>
      <c r="BC7" s="128"/>
      <c r="BD7" s="128"/>
      <c r="BE7" s="167"/>
      <c r="BF7" s="167"/>
      <c r="BG7" s="116"/>
      <c r="BH7" s="116"/>
      <c r="BI7" s="110"/>
      <c r="BJ7" s="110"/>
      <c r="BK7" s="104"/>
      <c r="BL7" s="104"/>
      <c r="BM7" s="151"/>
      <c r="BN7" s="151"/>
      <c r="BO7" s="157"/>
      <c r="BP7" s="157"/>
      <c r="BQ7" s="104"/>
      <c r="BR7" s="104"/>
      <c r="BS7" s="174"/>
      <c r="BT7" s="174"/>
      <c r="BU7" s="184"/>
      <c r="BV7" s="184"/>
      <c r="BW7" s="190"/>
      <c r="BX7" s="190"/>
      <c r="BY7" s="151"/>
      <c r="BZ7" s="151"/>
      <c r="CA7" s="167"/>
      <c r="CB7" s="167"/>
      <c r="CC7" s="203"/>
      <c r="CD7" s="203"/>
      <c r="CE7" s="174"/>
      <c r="CF7" s="174"/>
      <c r="CI7" s="209"/>
      <c r="CJ7" s="209"/>
      <c r="CM7" s="157"/>
      <c r="CN7" s="157"/>
      <c r="CO7" s="215"/>
      <c r="CP7" s="215"/>
      <c r="CQ7" s="12">
        <v>5</v>
      </c>
      <c r="CR7" s="12">
        <v>22</v>
      </c>
      <c r="CS7" s="104"/>
      <c r="CT7" s="104"/>
      <c r="CU7" s="184"/>
      <c r="CV7" s="184"/>
      <c r="CW7" s="227"/>
      <c r="CX7" s="227"/>
      <c r="CY7" s="233"/>
      <c r="CZ7" s="233"/>
      <c r="DA7" s="239"/>
      <c r="DB7" s="239"/>
      <c r="DC7" s="245"/>
      <c r="DD7" s="245"/>
      <c r="DE7" s="167"/>
      <c r="DF7" s="167"/>
      <c r="DG7" s="104"/>
      <c r="DH7" s="104"/>
      <c r="DK7" s="255"/>
      <c r="DL7" s="255"/>
      <c r="DM7" s="151"/>
      <c r="DN7" s="151"/>
      <c r="DO7" s="261"/>
      <c r="DP7" s="261"/>
      <c r="DQ7" s="267"/>
      <c r="DR7" s="267"/>
      <c r="DS7" s="110"/>
      <c r="DT7" s="110"/>
      <c r="DW7" s="273"/>
      <c r="DX7" s="273"/>
      <c r="DY7" s="279"/>
      <c r="DZ7" s="279"/>
      <c r="EA7" s="255"/>
      <c r="EB7" s="255"/>
      <c r="EC7" s="285"/>
      <c r="ED7" s="285"/>
      <c r="EG7" s="296"/>
      <c r="EH7" s="296"/>
      <c r="EI7" s="227"/>
      <c r="EJ7" s="227"/>
    </row>
    <row r="8" spans="1:176" s="12" customFormat="1" x14ac:dyDescent="0.2">
      <c r="A8" s="13">
        <f t="shared" si="6"/>
        <v>4</v>
      </c>
      <c r="B8" s="86" t="s">
        <v>315</v>
      </c>
      <c r="C8" s="12" t="s">
        <v>7</v>
      </c>
      <c r="D8" s="16">
        <v>37</v>
      </c>
      <c r="E8" s="94">
        <v>20</v>
      </c>
      <c r="F8" s="94"/>
      <c r="G8" s="94"/>
      <c r="H8" s="94">
        <f t="shared" si="4"/>
        <v>0</v>
      </c>
      <c r="I8" s="16"/>
      <c r="AL8" s="13"/>
      <c r="AM8" s="13"/>
      <c r="AY8" s="122"/>
      <c r="AZ8" s="122"/>
      <c r="BA8" s="104"/>
      <c r="BB8" s="104"/>
      <c r="BC8" s="128"/>
      <c r="BD8" s="128"/>
      <c r="BE8" s="167"/>
      <c r="BF8" s="167"/>
      <c r="BG8" s="116"/>
      <c r="BH8" s="116"/>
      <c r="BI8" s="110"/>
      <c r="BJ8" s="110"/>
      <c r="BK8" s="104"/>
      <c r="BL8" s="104"/>
      <c r="BM8" s="151"/>
      <c r="BN8" s="151"/>
      <c r="BO8" s="157"/>
      <c r="BP8" s="157"/>
      <c r="BQ8" s="104"/>
      <c r="BR8" s="104"/>
      <c r="BS8" s="174"/>
      <c r="BT8" s="174"/>
      <c r="BU8" s="184"/>
      <c r="BV8" s="184"/>
      <c r="BW8" s="190"/>
      <c r="BX8" s="190"/>
      <c r="BY8" s="151"/>
      <c r="BZ8" s="151"/>
      <c r="CA8" s="167"/>
      <c r="CB8" s="167"/>
      <c r="CC8" s="203"/>
      <c r="CD8" s="203"/>
      <c r="CE8" s="174"/>
      <c r="CF8" s="174"/>
      <c r="CI8" s="209">
        <v>20</v>
      </c>
      <c r="CJ8" s="209">
        <v>44</v>
      </c>
      <c r="CM8" s="157"/>
      <c r="CN8" s="157"/>
      <c r="CO8" s="215"/>
      <c r="CP8" s="215"/>
      <c r="CS8" s="104"/>
      <c r="CT8" s="104"/>
      <c r="CU8" s="184"/>
      <c r="CV8" s="184"/>
      <c r="CW8" s="227"/>
      <c r="CX8" s="227"/>
      <c r="CY8" s="233"/>
      <c r="CZ8" s="233"/>
      <c r="DA8" s="239"/>
      <c r="DB8" s="239"/>
      <c r="DC8" s="245"/>
      <c r="DD8" s="245"/>
      <c r="DE8" s="167"/>
      <c r="DF8" s="167"/>
      <c r="DG8" s="104"/>
      <c r="DH8" s="104"/>
      <c r="DK8" s="255"/>
      <c r="DL8" s="255"/>
      <c r="DM8" s="151"/>
      <c r="DN8" s="151"/>
      <c r="DO8" s="261"/>
      <c r="DP8" s="261"/>
      <c r="DQ8" s="267"/>
      <c r="DR8" s="267"/>
      <c r="DS8" s="110"/>
      <c r="DT8" s="110"/>
      <c r="DW8" s="273"/>
      <c r="DX8" s="273"/>
      <c r="DY8" s="279"/>
      <c r="DZ8" s="279"/>
      <c r="EA8" s="255"/>
      <c r="EB8" s="255"/>
      <c r="EC8" s="285"/>
      <c r="ED8" s="285"/>
      <c r="EG8" s="296"/>
      <c r="EH8" s="296"/>
      <c r="EI8" s="227"/>
      <c r="EJ8" s="227"/>
    </row>
    <row r="9" spans="1:176" s="12" customFormat="1" x14ac:dyDescent="0.2">
      <c r="A9" s="13">
        <f t="shared" si="6"/>
        <v>5</v>
      </c>
      <c r="B9" s="86" t="s">
        <v>76</v>
      </c>
      <c r="C9" s="12" t="s">
        <v>4</v>
      </c>
      <c r="D9" s="16">
        <v>5.5</v>
      </c>
      <c r="E9" s="94">
        <v>0</v>
      </c>
      <c r="F9" s="94"/>
      <c r="G9" s="94"/>
      <c r="H9" s="94">
        <f t="shared" si="4"/>
        <v>0</v>
      </c>
      <c r="I9" s="16">
        <f t="shared" si="5"/>
        <v>0</v>
      </c>
      <c r="R9" s="13"/>
      <c r="AL9" s="13"/>
      <c r="AM9" s="13"/>
      <c r="AY9" s="122"/>
      <c r="AZ9" s="122"/>
      <c r="BA9" s="104"/>
      <c r="BB9" s="104"/>
      <c r="BC9" s="128"/>
      <c r="BD9" s="128"/>
      <c r="BE9" s="167"/>
      <c r="BF9" s="167"/>
      <c r="BG9" s="116"/>
      <c r="BH9" s="116"/>
      <c r="BI9" s="110"/>
      <c r="BJ9" s="110"/>
      <c r="BK9" s="104"/>
      <c r="BL9" s="104"/>
      <c r="BM9" s="151"/>
      <c r="BN9" s="151"/>
      <c r="BO9" s="157"/>
      <c r="BP9" s="157"/>
      <c r="BQ9" s="104"/>
      <c r="BR9" s="104"/>
      <c r="BS9" s="174"/>
      <c r="BT9" s="174"/>
      <c r="BU9" s="184"/>
      <c r="BV9" s="184"/>
      <c r="BW9" s="190"/>
      <c r="BX9" s="190"/>
      <c r="BY9" s="151"/>
      <c r="BZ9" s="151"/>
      <c r="CA9" s="167"/>
      <c r="CB9" s="167"/>
      <c r="CC9" s="203"/>
      <c r="CD9" s="203"/>
      <c r="CE9" s="174"/>
      <c r="CF9" s="174"/>
      <c r="CI9" s="209"/>
      <c r="CJ9" s="209"/>
      <c r="CM9" s="157"/>
      <c r="CN9" s="157"/>
      <c r="CO9" s="215"/>
      <c r="CP9" s="215"/>
      <c r="CS9" s="104"/>
      <c r="CT9" s="104"/>
      <c r="CU9" s="184"/>
      <c r="CV9" s="184"/>
      <c r="CW9" s="227"/>
      <c r="CX9" s="227"/>
      <c r="CY9" s="233"/>
      <c r="CZ9" s="233"/>
      <c r="DA9" s="239"/>
      <c r="DB9" s="239"/>
      <c r="DC9" s="245"/>
      <c r="DD9" s="245"/>
      <c r="DE9" s="167"/>
      <c r="DF9" s="167"/>
      <c r="DG9" s="104"/>
      <c r="DH9" s="104"/>
      <c r="DK9" s="255"/>
      <c r="DL9" s="255"/>
      <c r="DM9" s="151"/>
      <c r="DN9" s="151"/>
      <c r="DO9" s="261"/>
      <c r="DP9" s="261"/>
      <c r="DQ9" s="267"/>
      <c r="DR9" s="267"/>
      <c r="DS9" s="110"/>
      <c r="DT9" s="110"/>
      <c r="DW9" s="273"/>
      <c r="DX9" s="273"/>
      <c r="DY9" s="279"/>
      <c r="DZ9" s="279"/>
      <c r="EA9" s="255"/>
      <c r="EB9" s="255"/>
      <c r="EC9" s="285"/>
      <c r="ED9" s="285"/>
      <c r="EG9" s="296"/>
      <c r="EH9" s="296"/>
      <c r="EI9" s="227"/>
      <c r="EJ9" s="227"/>
    </row>
    <row r="10" spans="1:176" s="12" customFormat="1" x14ac:dyDescent="0.2">
      <c r="A10" s="13">
        <f t="shared" si="6"/>
        <v>6</v>
      </c>
      <c r="B10" s="86" t="s">
        <v>218</v>
      </c>
      <c r="C10" s="12" t="s">
        <v>4</v>
      </c>
      <c r="D10" s="16">
        <v>8.5</v>
      </c>
      <c r="E10" s="94">
        <v>200</v>
      </c>
      <c r="F10" s="94"/>
      <c r="G10" s="94"/>
      <c r="H10" s="94">
        <f t="shared" si="4"/>
        <v>5</v>
      </c>
      <c r="I10" s="16">
        <f t="shared" si="5"/>
        <v>42.5</v>
      </c>
      <c r="R10" s="13"/>
      <c r="AL10" s="13"/>
      <c r="AM10" s="13"/>
      <c r="AY10" s="122">
        <v>10</v>
      </c>
      <c r="AZ10" s="122">
        <v>11</v>
      </c>
      <c r="BA10" s="104"/>
      <c r="BB10" s="104"/>
      <c r="BC10" s="128"/>
      <c r="BD10" s="128"/>
      <c r="BE10" s="167"/>
      <c r="BF10" s="167"/>
      <c r="BG10" s="116"/>
      <c r="BH10" s="116"/>
      <c r="BI10" s="110"/>
      <c r="BJ10" s="110"/>
      <c r="BK10" s="104"/>
      <c r="BL10" s="104"/>
      <c r="BM10" s="151">
        <v>10</v>
      </c>
      <c r="BN10" s="151">
        <v>12</v>
      </c>
      <c r="BO10" s="157"/>
      <c r="BP10" s="157"/>
      <c r="BQ10" s="104"/>
      <c r="BR10" s="104"/>
      <c r="BS10" s="174"/>
      <c r="BT10" s="174"/>
      <c r="BU10" s="184">
        <v>100</v>
      </c>
      <c r="BV10" s="184">
        <v>10.5</v>
      </c>
      <c r="BW10" s="190"/>
      <c r="BX10" s="190"/>
      <c r="BY10" s="151"/>
      <c r="BZ10" s="151"/>
      <c r="CA10" s="167">
        <v>10</v>
      </c>
      <c r="CB10" s="167">
        <v>12</v>
      </c>
      <c r="CC10" s="203"/>
      <c r="CD10" s="203"/>
      <c r="CE10" s="174"/>
      <c r="CF10" s="174"/>
      <c r="CI10" s="209">
        <v>10</v>
      </c>
      <c r="CJ10" s="209">
        <v>12</v>
      </c>
      <c r="CM10" s="157">
        <v>5</v>
      </c>
      <c r="CN10" s="157">
        <v>12</v>
      </c>
      <c r="CO10" s="215"/>
      <c r="CP10" s="215"/>
      <c r="CS10" s="104">
        <v>5</v>
      </c>
      <c r="CT10" s="104">
        <v>12</v>
      </c>
      <c r="CU10" s="184"/>
      <c r="CV10" s="184"/>
      <c r="CW10" s="227">
        <v>10</v>
      </c>
      <c r="CX10" s="227">
        <v>18</v>
      </c>
      <c r="CY10" s="233"/>
      <c r="CZ10" s="233"/>
      <c r="DA10" s="239"/>
      <c r="DB10" s="239"/>
      <c r="DC10" s="245"/>
      <c r="DD10" s="245"/>
      <c r="DE10" s="167"/>
      <c r="DF10" s="167"/>
      <c r="DG10" s="104"/>
      <c r="DH10" s="104"/>
      <c r="DI10" s="12">
        <v>10</v>
      </c>
      <c r="DJ10" s="12">
        <v>14</v>
      </c>
      <c r="DK10" s="255"/>
      <c r="DL10" s="255"/>
      <c r="DM10" s="151"/>
      <c r="DN10" s="151"/>
      <c r="DO10" s="261">
        <v>10</v>
      </c>
      <c r="DP10" s="261">
        <v>10</v>
      </c>
      <c r="DQ10" s="267"/>
      <c r="DR10" s="267"/>
      <c r="DS10" s="110">
        <v>5</v>
      </c>
      <c r="DT10" s="110">
        <v>10</v>
      </c>
      <c r="DW10" s="273"/>
      <c r="DX10" s="273"/>
      <c r="DY10" s="279"/>
      <c r="DZ10" s="279"/>
      <c r="EA10" s="255"/>
      <c r="EB10" s="255"/>
      <c r="EC10" s="285"/>
      <c r="ED10" s="285"/>
      <c r="EG10" s="296">
        <v>10</v>
      </c>
      <c r="EH10" s="296">
        <v>12</v>
      </c>
      <c r="EI10" s="227"/>
      <c r="EJ10" s="227"/>
    </row>
    <row r="11" spans="1:176" s="12" customFormat="1" x14ac:dyDescent="0.2">
      <c r="A11" s="13">
        <f t="shared" si="6"/>
        <v>7</v>
      </c>
      <c r="B11" s="86" t="s">
        <v>218</v>
      </c>
      <c r="C11" s="12" t="s">
        <v>5</v>
      </c>
      <c r="D11" s="16">
        <v>10</v>
      </c>
      <c r="E11" s="94">
        <v>140</v>
      </c>
      <c r="F11" s="94"/>
      <c r="G11" s="94"/>
      <c r="H11" s="94">
        <f t="shared" si="4"/>
        <v>0</v>
      </c>
      <c r="I11" s="16"/>
      <c r="R11" s="13"/>
      <c r="AL11" s="13"/>
      <c r="AM11" s="13"/>
      <c r="AY11" s="122"/>
      <c r="AZ11" s="122"/>
      <c r="BA11" s="104"/>
      <c r="BB11" s="104"/>
      <c r="BC11" s="128"/>
      <c r="BD11" s="128"/>
      <c r="BE11" s="167"/>
      <c r="BF11" s="167"/>
      <c r="BG11" s="116"/>
      <c r="BH11" s="116"/>
      <c r="BI11" s="110"/>
      <c r="BJ11" s="110"/>
      <c r="BK11" s="104"/>
      <c r="BL11" s="104"/>
      <c r="BM11" s="151">
        <v>10</v>
      </c>
      <c r="BN11" s="151">
        <v>14</v>
      </c>
      <c r="BO11" s="157"/>
      <c r="BP11" s="157"/>
      <c r="BQ11" s="104"/>
      <c r="BR11" s="104"/>
      <c r="BS11" s="174">
        <v>30</v>
      </c>
      <c r="BT11" s="174">
        <v>12</v>
      </c>
      <c r="BU11" s="184"/>
      <c r="BV11" s="184"/>
      <c r="BW11" s="190"/>
      <c r="BX11" s="190"/>
      <c r="BY11" s="151"/>
      <c r="BZ11" s="151"/>
      <c r="CA11" s="167"/>
      <c r="CB11" s="167"/>
      <c r="CC11" s="203"/>
      <c r="CD11" s="203"/>
      <c r="CE11" s="174"/>
      <c r="CF11" s="174"/>
      <c r="CI11" s="209"/>
      <c r="CJ11" s="209"/>
      <c r="CM11" s="157"/>
      <c r="CN11" s="157"/>
      <c r="CO11" s="215"/>
      <c r="CP11" s="215"/>
      <c r="CS11" s="104"/>
      <c r="CT11" s="104"/>
      <c r="CU11" s="184"/>
      <c r="CV11" s="184"/>
      <c r="CW11" s="227">
        <v>10</v>
      </c>
      <c r="CX11" s="227">
        <v>19</v>
      </c>
      <c r="CY11" s="233"/>
      <c r="CZ11" s="233"/>
      <c r="DA11" s="239"/>
      <c r="DB11" s="239"/>
      <c r="DC11" s="245">
        <v>25</v>
      </c>
      <c r="DD11" s="245">
        <v>14</v>
      </c>
      <c r="DE11" s="167">
        <v>5</v>
      </c>
      <c r="DF11" s="167">
        <v>14</v>
      </c>
      <c r="DG11" s="104"/>
      <c r="DH11" s="104"/>
      <c r="DK11" s="255">
        <v>60</v>
      </c>
      <c r="DL11" s="255">
        <v>12.5</v>
      </c>
      <c r="DM11" s="151"/>
      <c r="DN11" s="151"/>
      <c r="DO11" s="261"/>
      <c r="DP11" s="261"/>
      <c r="DQ11" s="267"/>
      <c r="DR11" s="267"/>
      <c r="DS11" s="110"/>
      <c r="DT11" s="110"/>
      <c r="DW11" s="273"/>
      <c r="DX11" s="273"/>
      <c r="DY11" s="279"/>
      <c r="DZ11" s="279"/>
      <c r="EA11" s="255"/>
      <c r="EB11" s="255"/>
      <c r="EC11" s="285"/>
      <c r="ED11" s="285"/>
      <c r="EG11" s="296"/>
      <c r="EH11" s="296"/>
      <c r="EI11" s="227"/>
      <c r="EJ11" s="227"/>
    </row>
    <row r="12" spans="1:176" s="12" customFormat="1" x14ac:dyDescent="0.2">
      <c r="A12" s="13">
        <f t="shared" si="6"/>
        <v>8</v>
      </c>
      <c r="B12" s="86" t="s">
        <v>221</v>
      </c>
      <c r="C12" s="12" t="s">
        <v>7</v>
      </c>
      <c r="D12" s="16">
        <v>18</v>
      </c>
      <c r="E12" s="94">
        <v>0</v>
      </c>
      <c r="F12" s="94"/>
      <c r="G12" s="94"/>
      <c r="H12" s="94">
        <f t="shared" si="4"/>
        <v>0</v>
      </c>
      <c r="I12" s="16">
        <f t="shared" si="5"/>
        <v>0</v>
      </c>
      <c r="R12" s="13"/>
      <c r="AL12" s="13"/>
      <c r="AM12" s="13"/>
      <c r="AY12" s="122"/>
      <c r="AZ12" s="122"/>
      <c r="BA12" s="104"/>
      <c r="BB12" s="104"/>
      <c r="BC12" s="128"/>
      <c r="BD12" s="128"/>
      <c r="BE12" s="167"/>
      <c r="BF12" s="167"/>
      <c r="BG12" s="116"/>
      <c r="BH12" s="116"/>
      <c r="BI12" s="110"/>
      <c r="BJ12" s="110"/>
      <c r="BK12" s="104"/>
      <c r="BL12" s="104"/>
      <c r="BM12" s="151"/>
      <c r="BN12" s="151"/>
      <c r="BO12" s="157"/>
      <c r="BP12" s="157"/>
      <c r="BQ12" s="104"/>
      <c r="BR12" s="104"/>
      <c r="BS12" s="174"/>
      <c r="BT12" s="174"/>
      <c r="BU12" s="184"/>
      <c r="BV12" s="184"/>
      <c r="BW12" s="190"/>
      <c r="BX12" s="190"/>
      <c r="BY12" s="151"/>
      <c r="BZ12" s="151"/>
      <c r="CA12" s="167"/>
      <c r="CB12" s="167"/>
      <c r="CC12" s="203"/>
      <c r="CD12" s="203"/>
      <c r="CE12" s="174"/>
      <c r="CF12" s="174"/>
      <c r="CI12" s="209"/>
      <c r="CJ12" s="209"/>
      <c r="CM12" s="157"/>
      <c r="CN12" s="157"/>
      <c r="CO12" s="215"/>
      <c r="CP12" s="215"/>
      <c r="CS12" s="104"/>
      <c r="CT12" s="104"/>
      <c r="CU12" s="184"/>
      <c r="CV12" s="184"/>
      <c r="CW12" s="227"/>
      <c r="CX12" s="227"/>
      <c r="CY12" s="233"/>
      <c r="CZ12" s="233"/>
      <c r="DA12" s="239"/>
      <c r="DB12" s="239"/>
      <c r="DC12" s="245"/>
      <c r="DD12" s="245"/>
      <c r="DE12" s="167"/>
      <c r="DF12" s="167"/>
      <c r="DG12" s="104"/>
      <c r="DH12" s="104"/>
      <c r="DK12" s="255"/>
      <c r="DL12" s="255"/>
      <c r="DM12" s="151"/>
      <c r="DN12" s="151"/>
      <c r="DO12" s="261"/>
      <c r="DP12" s="261"/>
      <c r="DQ12" s="267"/>
      <c r="DR12" s="267"/>
      <c r="DS12" s="110"/>
      <c r="DT12" s="110"/>
      <c r="DW12" s="273"/>
      <c r="DX12" s="273"/>
      <c r="DY12" s="279"/>
      <c r="DZ12" s="279"/>
      <c r="EA12" s="255"/>
      <c r="EB12" s="255"/>
      <c r="EC12" s="285"/>
      <c r="ED12" s="285"/>
      <c r="EG12" s="296"/>
      <c r="EH12" s="296"/>
      <c r="EI12" s="227"/>
      <c r="EJ12" s="227"/>
    </row>
    <row r="13" spans="1:176" s="12" customFormat="1" x14ac:dyDescent="0.2">
      <c r="A13" s="13">
        <f t="shared" si="6"/>
        <v>9</v>
      </c>
      <c r="B13" s="86" t="s">
        <v>331</v>
      </c>
      <c r="C13" s="12" t="s">
        <v>4</v>
      </c>
      <c r="D13" s="16">
        <v>8.5</v>
      </c>
      <c r="E13" s="94">
        <v>220</v>
      </c>
      <c r="F13" s="94"/>
      <c r="G13" s="94"/>
      <c r="H13" s="94">
        <f t="shared" si="4"/>
        <v>146</v>
      </c>
      <c r="I13" s="16"/>
      <c r="R13" s="13"/>
      <c r="AL13" s="13"/>
      <c r="AM13" s="13"/>
      <c r="AY13" s="122"/>
      <c r="AZ13" s="122"/>
      <c r="BA13" s="104"/>
      <c r="BB13" s="104"/>
      <c r="BC13" s="128"/>
      <c r="BD13" s="128"/>
      <c r="BE13" s="167"/>
      <c r="BF13" s="167"/>
      <c r="BG13" s="116"/>
      <c r="BH13" s="116"/>
      <c r="BI13" s="110"/>
      <c r="BJ13" s="110"/>
      <c r="BK13" s="104"/>
      <c r="BL13" s="104"/>
      <c r="BM13" s="151"/>
      <c r="BN13" s="151"/>
      <c r="BO13" s="157"/>
      <c r="BP13" s="157"/>
      <c r="BQ13" s="104"/>
      <c r="BR13" s="104"/>
      <c r="BS13" s="174"/>
      <c r="BT13" s="174"/>
      <c r="BU13" s="184"/>
      <c r="BV13" s="184"/>
      <c r="BW13" s="190"/>
      <c r="BX13" s="190"/>
      <c r="BY13" s="151"/>
      <c r="BZ13" s="151"/>
      <c r="CA13" s="167"/>
      <c r="CB13" s="167"/>
      <c r="CC13" s="203"/>
      <c r="CD13" s="203"/>
      <c r="CE13" s="174"/>
      <c r="CF13" s="174"/>
      <c r="CI13" s="209"/>
      <c r="CJ13" s="209"/>
      <c r="CM13" s="157"/>
      <c r="CN13" s="157"/>
      <c r="CO13" s="215"/>
      <c r="CP13" s="215"/>
      <c r="CS13" s="104"/>
      <c r="CT13" s="104"/>
      <c r="CU13" s="184"/>
      <c r="CV13" s="184"/>
      <c r="CW13" s="227"/>
      <c r="CX13" s="227"/>
      <c r="CY13" s="233"/>
      <c r="CZ13" s="233"/>
      <c r="DA13" s="239"/>
      <c r="DB13" s="239"/>
      <c r="DC13" s="245"/>
      <c r="DD13" s="245"/>
      <c r="DE13" s="167"/>
      <c r="DF13" s="167"/>
      <c r="DG13" s="104"/>
      <c r="DH13" s="104"/>
      <c r="DI13" s="12">
        <v>15</v>
      </c>
      <c r="DJ13" s="12">
        <v>14</v>
      </c>
      <c r="DK13" s="255"/>
      <c r="DL13" s="255"/>
      <c r="DM13" s="151"/>
      <c r="DN13" s="151"/>
      <c r="DO13" s="261">
        <v>5</v>
      </c>
      <c r="DP13" s="261">
        <v>14</v>
      </c>
      <c r="DQ13" s="267"/>
      <c r="DR13" s="267"/>
      <c r="DS13" s="110">
        <v>10</v>
      </c>
      <c r="DT13" s="110">
        <v>14</v>
      </c>
      <c r="DU13" s="12">
        <v>10</v>
      </c>
      <c r="DV13" s="12">
        <v>14</v>
      </c>
      <c r="DW13" s="273">
        <v>5</v>
      </c>
      <c r="DX13" s="273">
        <v>14</v>
      </c>
      <c r="DY13" s="279">
        <v>5</v>
      </c>
      <c r="DZ13" s="279">
        <v>14</v>
      </c>
      <c r="EA13" s="255"/>
      <c r="EB13" s="255"/>
      <c r="EC13" s="285"/>
      <c r="ED13" s="285"/>
      <c r="EG13" s="296">
        <v>24</v>
      </c>
      <c r="EH13" s="296">
        <v>14</v>
      </c>
      <c r="EI13" s="227"/>
      <c r="EJ13" s="227"/>
    </row>
    <row r="14" spans="1:176" s="12" customFormat="1" x14ac:dyDescent="0.2">
      <c r="A14" s="13">
        <f t="shared" si="6"/>
        <v>10</v>
      </c>
      <c r="B14" s="86" t="s">
        <v>331</v>
      </c>
      <c r="C14" s="12" t="s">
        <v>7</v>
      </c>
      <c r="D14" s="16">
        <v>14</v>
      </c>
      <c r="E14" s="94">
        <v>100</v>
      </c>
      <c r="F14" s="94"/>
      <c r="G14" s="94"/>
      <c r="H14" s="94">
        <f t="shared" si="4"/>
        <v>85</v>
      </c>
      <c r="I14" s="16"/>
      <c r="R14" s="13"/>
      <c r="AL14" s="13"/>
      <c r="AM14" s="13"/>
      <c r="AY14" s="122"/>
      <c r="AZ14" s="122"/>
      <c r="BA14" s="104"/>
      <c r="BB14" s="104"/>
      <c r="BC14" s="128"/>
      <c r="BD14" s="128"/>
      <c r="BE14" s="167"/>
      <c r="BF14" s="167"/>
      <c r="BG14" s="116"/>
      <c r="BH14" s="116"/>
      <c r="BI14" s="110"/>
      <c r="BJ14" s="110"/>
      <c r="BK14" s="104"/>
      <c r="BL14" s="104"/>
      <c r="BM14" s="151"/>
      <c r="BN14" s="151"/>
      <c r="BO14" s="157"/>
      <c r="BP14" s="157"/>
      <c r="BQ14" s="104"/>
      <c r="BR14" s="104"/>
      <c r="BS14" s="174"/>
      <c r="BT14" s="174"/>
      <c r="BU14" s="184"/>
      <c r="BV14" s="184"/>
      <c r="BW14" s="190"/>
      <c r="BX14" s="190"/>
      <c r="BY14" s="151"/>
      <c r="BZ14" s="151"/>
      <c r="CA14" s="167"/>
      <c r="CB14" s="167"/>
      <c r="CC14" s="203"/>
      <c r="CD14" s="203"/>
      <c r="CE14" s="174"/>
      <c r="CF14" s="174"/>
      <c r="CI14" s="209"/>
      <c r="CJ14" s="209"/>
      <c r="CM14" s="157"/>
      <c r="CN14" s="157"/>
      <c r="CO14" s="215"/>
      <c r="CP14" s="215"/>
      <c r="CS14" s="104"/>
      <c r="CT14" s="104"/>
      <c r="CU14" s="184"/>
      <c r="CV14" s="184"/>
      <c r="CW14" s="227"/>
      <c r="CX14" s="227"/>
      <c r="CY14" s="233"/>
      <c r="CZ14" s="233"/>
      <c r="DA14" s="239"/>
      <c r="DB14" s="239"/>
      <c r="DC14" s="245"/>
      <c r="DD14" s="245"/>
      <c r="DE14" s="167"/>
      <c r="DF14" s="167"/>
      <c r="DG14" s="104"/>
      <c r="DH14" s="104"/>
      <c r="DK14" s="255"/>
      <c r="DL14" s="255"/>
      <c r="DM14" s="151"/>
      <c r="DN14" s="151"/>
      <c r="DO14" s="261"/>
      <c r="DP14" s="261"/>
      <c r="DQ14" s="267"/>
      <c r="DR14" s="267"/>
      <c r="DS14" s="110"/>
      <c r="DT14" s="110"/>
      <c r="DW14" s="273"/>
      <c r="DX14" s="273"/>
      <c r="DY14" s="279"/>
      <c r="DZ14" s="279"/>
      <c r="EA14" s="255"/>
      <c r="EB14" s="255"/>
      <c r="EC14" s="285"/>
      <c r="ED14" s="285"/>
      <c r="EE14" s="12">
        <v>10</v>
      </c>
      <c r="EF14" s="12">
        <v>17</v>
      </c>
      <c r="EG14" s="296">
        <v>5</v>
      </c>
      <c r="EH14" s="296">
        <v>17</v>
      </c>
      <c r="EI14" s="227"/>
      <c r="EJ14" s="227"/>
    </row>
    <row r="15" spans="1:176" s="12" customFormat="1" x14ac:dyDescent="0.2">
      <c r="A15" s="13">
        <f t="shared" si="6"/>
        <v>11</v>
      </c>
      <c r="B15" s="86" t="s">
        <v>75</v>
      </c>
      <c r="C15" s="12" t="s">
        <v>7</v>
      </c>
      <c r="D15" s="16">
        <v>17.5</v>
      </c>
      <c r="E15" s="94">
        <v>0</v>
      </c>
      <c r="F15" s="94"/>
      <c r="G15" s="74"/>
      <c r="H15" s="94">
        <f t="shared" si="4"/>
        <v>0</v>
      </c>
      <c r="I15" s="16">
        <f t="shared" si="5"/>
        <v>0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23"/>
      <c r="AZ15" s="123"/>
      <c r="BA15" s="105"/>
      <c r="BB15" s="105"/>
      <c r="BC15" s="129"/>
      <c r="BD15" s="129"/>
      <c r="BE15" s="168"/>
      <c r="BF15" s="168"/>
      <c r="BG15" s="117"/>
      <c r="BH15" s="117"/>
      <c r="BI15" s="111"/>
      <c r="BJ15" s="111"/>
      <c r="BK15" s="105"/>
      <c r="BL15" s="105"/>
      <c r="BM15" s="152"/>
      <c r="BN15" s="152"/>
      <c r="BO15" s="158"/>
      <c r="BP15" s="158"/>
      <c r="BQ15" s="105"/>
      <c r="BR15" s="105"/>
      <c r="BS15" s="175"/>
      <c r="BT15" s="175"/>
      <c r="BU15" s="185"/>
      <c r="BV15" s="185"/>
      <c r="BW15" s="191"/>
      <c r="BX15" s="191"/>
      <c r="BY15" s="152"/>
      <c r="BZ15" s="152"/>
      <c r="CA15" s="168"/>
      <c r="CB15" s="168"/>
      <c r="CC15" s="204"/>
      <c r="CD15" s="204"/>
      <c r="CE15" s="175"/>
      <c r="CF15" s="175"/>
      <c r="CG15" s="13"/>
      <c r="CH15" s="13"/>
      <c r="CI15" s="210"/>
      <c r="CJ15" s="210"/>
      <c r="CK15" s="13"/>
      <c r="CL15" s="13"/>
      <c r="CM15" s="158"/>
      <c r="CN15" s="158"/>
      <c r="CO15" s="216"/>
      <c r="CP15" s="216"/>
      <c r="CQ15" s="13"/>
      <c r="CR15" s="13"/>
      <c r="CS15" s="105"/>
      <c r="CT15" s="105"/>
      <c r="CU15" s="184"/>
      <c r="CV15" s="184"/>
      <c r="CW15" s="227"/>
      <c r="CX15" s="227"/>
      <c r="CY15" s="233"/>
      <c r="CZ15" s="233"/>
      <c r="DA15" s="239"/>
      <c r="DB15" s="239"/>
      <c r="DC15" s="245"/>
      <c r="DD15" s="245"/>
      <c r="DE15" s="167"/>
      <c r="DF15" s="167"/>
      <c r="DG15" s="104"/>
      <c r="DH15" s="104"/>
      <c r="DK15" s="255"/>
      <c r="DL15" s="255"/>
      <c r="DM15" s="151"/>
      <c r="DN15" s="151"/>
      <c r="DO15" s="261"/>
      <c r="DP15" s="261"/>
      <c r="DQ15" s="267"/>
      <c r="DR15" s="267"/>
      <c r="DS15" s="110"/>
      <c r="DT15" s="110"/>
      <c r="DW15" s="273"/>
      <c r="DX15" s="273"/>
      <c r="DY15" s="279"/>
      <c r="DZ15" s="279"/>
      <c r="EA15" s="255"/>
      <c r="EB15" s="255"/>
      <c r="EC15" s="285"/>
      <c r="ED15" s="285"/>
      <c r="EG15" s="296"/>
      <c r="EH15" s="296"/>
      <c r="EI15" s="227"/>
      <c r="EJ15" s="227"/>
    </row>
    <row r="16" spans="1:176" s="13" customFormat="1" x14ac:dyDescent="0.2">
      <c r="A16" s="13">
        <f t="shared" si="6"/>
        <v>12</v>
      </c>
      <c r="B16" s="86" t="s">
        <v>37</v>
      </c>
      <c r="C16" s="12" t="s">
        <v>7</v>
      </c>
      <c r="D16" s="16">
        <v>14.5</v>
      </c>
      <c r="E16" s="94">
        <v>180</v>
      </c>
      <c r="F16" s="94"/>
      <c r="G16" s="94"/>
      <c r="H16" s="94">
        <f t="shared" si="4"/>
        <v>80</v>
      </c>
      <c r="I16" s="16">
        <f t="shared" si="5"/>
        <v>1160</v>
      </c>
      <c r="J16" s="12"/>
      <c r="K16" s="12"/>
      <c r="L16" s="12"/>
      <c r="M16" s="12"/>
      <c r="N16" s="12"/>
      <c r="O16" s="12"/>
      <c r="P16" s="12"/>
      <c r="Q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2"/>
      <c r="AZ16" s="122"/>
      <c r="BA16" s="104"/>
      <c r="BB16" s="104"/>
      <c r="BC16" s="128"/>
      <c r="BD16" s="128"/>
      <c r="BE16" s="167">
        <v>5</v>
      </c>
      <c r="BF16" s="167">
        <v>17</v>
      </c>
      <c r="BG16" s="116"/>
      <c r="BH16" s="116"/>
      <c r="BI16" s="110"/>
      <c r="BJ16" s="110"/>
      <c r="BK16" s="104"/>
      <c r="BL16" s="104"/>
      <c r="BM16" s="151"/>
      <c r="BN16" s="151"/>
      <c r="BO16" s="157"/>
      <c r="BP16" s="157"/>
      <c r="BQ16" s="104"/>
      <c r="BR16" s="104"/>
      <c r="BS16" s="174"/>
      <c r="BT16" s="174"/>
      <c r="BU16" s="184"/>
      <c r="BV16" s="184"/>
      <c r="BW16" s="190"/>
      <c r="BX16" s="190"/>
      <c r="BY16" s="151"/>
      <c r="BZ16" s="151"/>
      <c r="CA16" s="167"/>
      <c r="CB16" s="167"/>
      <c r="CC16" s="203"/>
      <c r="CD16" s="203"/>
      <c r="CE16" s="174"/>
      <c r="CF16" s="174"/>
      <c r="CG16" s="12"/>
      <c r="CH16" s="12"/>
      <c r="CI16" s="209"/>
      <c r="CJ16" s="209"/>
      <c r="CK16" s="12"/>
      <c r="CL16" s="12"/>
      <c r="CM16" s="157"/>
      <c r="CN16" s="157"/>
      <c r="CO16" s="215"/>
      <c r="CP16" s="215"/>
      <c r="CQ16" s="12"/>
      <c r="CR16" s="12"/>
      <c r="CS16" s="104">
        <v>10</v>
      </c>
      <c r="CT16" s="104">
        <v>16.5</v>
      </c>
      <c r="CU16" s="184"/>
      <c r="CV16" s="184"/>
      <c r="CW16" s="228"/>
      <c r="CX16" s="228"/>
      <c r="CY16" s="234"/>
      <c r="CZ16" s="234"/>
      <c r="DA16" s="240"/>
      <c r="DB16" s="240"/>
      <c r="DC16" s="246">
        <v>20</v>
      </c>
      <c r="DD16" s="246">
        <v>16.5</v>
      </c>
      <c r="DE16" s="168">
        <v>10</v>
      </c>
      <c r="DF16" s="168">
        <v>16.5</v>
      </c>
      <c r="DG16" s="105">
        <v>5</v>
      </c>
      <c r="DH16" s="105">
        <v>16.5</v>
      </c>
      <c r="DK16" s="256"/>
      <c r="DL16" s="256"/>
      <c r="DM16" s="152"/>
      <c r="DN16" s="152"/>
      <c r="DO16" s="262"/>
      <c r="DP16" s="262"/>
      <c r="DQ16" s="268"/>
      <c r="DR16" s="268"/>
      <c r="DS16" s="111"/>
      <c r="DT16" s="111"/>
      <c r="DW16" s="274">
        <v>5</v>
      </c>
      <c r="DX16" s="274">
        <v>16.5</v>
      </c>
      <c r="DY16" s="280">
        <v>15</v>
      </c>
      <c r="DZ16" s="280">
        <v>17</v>
      </c>
      <c r="EA16" s="256"/>
      <c r="EB16" s="256"/>
      <c r="EC16" s="286">
        <v>10</v>
      </c>
      <c r="ED16" s="286">
        <v>16.5</v>
      </c>
      <c r="EG16" s="297">
        <v>10</v>
      </c>
      <c r="EH16" s="297">
        <v>17</v>
      </c>
      <c r="EI16" s="228">
        <v>10</v>
      </c>
      <c r="EJ16" s="228">
        <v>17</v>
      </c>
    </row>
    <row r="17" spans="1:142" s="12" customFormat="1" x14ac:dyDescent="0.2">
      <c r="A17" s="13">
        <f t="shared" si="6"/>
        <v>13</v>
      </c>
      <c r="B17" s="86" t="s">
        <v>37</v>
      </c>
      <c r="C17" s="12" t="s">
        <v>4</v>
      </c>
      <c r="D17" s="16">
        <v>10</v>
      </c>
      <c r="E17" s="94">
        <v>90</v>
      </c>
      <c r="F17" s="94"/>
      <c r="G17" s="94"/>
      <c r="H17" s="94">
        <f t="shared" si="4"/>
        <v>5</v>
      </c>
      <c r="I17" s="16">
        <f t="shared" si="5"/>
        <v>50</v>
      </c>
      <c r="R17" s="13"/>
      <c r="AL17" s="13"/>
      <c r="AM17" s="13"/>
      <c r="AY17" s="122"/>
      <c r="AZ17" s="122"/>
      <c r="BA17" s="104"/>
      <c r="BB17" s="104"/>
      <c r="BC17" s="128"/>
      <c r="BD17" s="128"/>
      <c r="BE17" s="167"/>
      <c r="BF17" s="167"/>
      <c r="BG17" s="116"/>
      <c r="BH17" s="116"/>
      <c r="BI17" s="110"/>
      <c r="BJ17" s="110"/>
      <c r="BK17" s="104"/>
      <c r="BL17" s="104"/>
      <c r="BM17" s="151">
        <v>5</v>
      </c>
      <c r="BN17" s="151">
        <v>1</v>
      </c>
      <c r="BO17" s="157"/>
      <c r="BP17" s="157"/>
      <c r="BQ17" s="104"/>
      <c r="BR17" s="104"/>
      <c r="BS17" s="174">
        <v>5</v>
      </c>
      <c r="BT17" s="174">
        <v>13</v>
      </c>
      <c r="BU17" s="184"/>
      <c r="BV17" s="184"/>
      <c r="BW17" s="190"/>
      <c r="BX17" s="190"/>
      <c r="BY17" s="151"/>
      <c r="BZ17" s="151"/>
      <c r="CA17" s="167"/>
      <c r="CB17" s="167"/>
      <c r="CC17" s="203"/>
      <c r="CD17" s="203"/>
      <c r="CE17" s="174"/>
      <c r="CF17" s="174"/>
      <c r="CG17" s="12">
        <v>5</v>
      </c>
      <c r="CH17" s="12">
        <v>13</v>
      </c>
      <c r="CI17" s="209">
        <v>10</v>
      </c>
      <c r="CJ17" s="209">
        <v>13</v>
      </c>
      <c r="CK17" s="12">
        <v>5</v>
      </c>
      <c r="CL17" s="12">
        <v>14</v>
      </c>
      <c r="CM17" s="157">
        <v>10</v>
      </c>
      <c r="CN17" s="157">
        <v>13</v>
      </c>
      <c r="CO17" s="215">
        <v>5</v>
      </c>
      <c r="CP17" s="215">
        <v>13</v>
      </c>
      <c r="CS17" s="104">
        <v>10</v>
      </c>
      <c r="CT17" s="104">
        <v>13</v>
      </c>
      <c r="CU17" s="184"/>
      <c r="CV17" s="184"/>
      <c r="CW17" s="227"/>
      <c r="CX17" s="227"/>
      <c r="CY17" s="233"/>
      <c r="CZ17" s="233"/>
      <c r="DA17" s="239"/>
      <c r="DB17" s="239"/>
      <c r="DC17" s="245"/>
      <c r="DD17" s="245"/>
      <c r="DE17" s="167"/>
      <c r="DF17" s="167"/>
      <c r="DG17" s="104"/>
      <c r="DH17" s="104"/>
      <c r="DK17" s="255"/>
      <c r="DL17" s="255"/>
      <c r="DM17" s="151"/>
      <c r="DN17" s="151"/>
      <c r="DO17" s="261"/>
      <c r="DP17" s="261"/>
      <c r="DQ17" s="267"/>
      <c r="DR17" s="267"/>
      <c r="DS17" s="110"/>
      <c r="DT17" s="110"/>
      <c r="DW17" s="273">
        <v>5</v>
      </c>
      <c r="DX17" s="273">
        <v>12</v>
      </c>
      <c r="DY17" s="279"/>
      <c r="DZ17" s="279"/>
      <c r="EA17" s="255">
        <v>5</v>
      </c>
      <c r="EB17" s="255">
        <v>13</v>
      </c>
      <c r="EC17" s="285">
        <v>10</v>
      </c>
      <c r="ED17" s="285">
        <v>13</v>
      </c>
      <c r="EG17" s="296">
        <v>10</v>
      </c>
      <c r="EH17" s="296">
        <v>13</v>
      </c>
      <c r="EI17" s="227"/>
      <c r="EJ17" s="227"/>
    </row>
    <row r="18" spans="1:142" s="12" customFormat="1" x14ac:dyDescent="0.2">
      <c r="A18" s="13">
        <f t="shared" si="6"/>
        <v>14</v>
      </c>
      <c r="B18" s="86" t="s">
        <v>37</v>
      </c>
      <c r="C18" s="12" t="s">
        <v>5</v>
      </c>
      <c r="D18" s="16">
        <v>12</v>
      </c>
      <c r="E18" s="94">
        <v>160</v>
      </c>
      <c r="F18" s="94"/>
      <c r="G18" s="94"/>
      <c r="H18" s="94">
        <f t="shared" si="4"/>
        <v>70</v>
      </c>
      <c r="I18" s="16">
        <f t="shared" si="5"/>
        <v>840</v>
      </c>
      <c r="R18" s="13"/>
      <c r="AL18" s="13"/>
      <c r="AM18" s="13"/>
      <c r="AY18" s="122"/>
      <c r="AZ18" s="122"/>
      <c r="BA18" s="104">
        <v>5</v>
      </c>
      <c r="BB18" s="104">
        <v>15</v>
      </c>
      <c r="BC18" s="128"/>
      <c r="BD18" s="128"/>
      <c r="BE18" s="167"/>
      <c r="BF18" s="167"/>
      <c r="BG18" s="116"/>
      <c r="BH18" s="116"/>
      <c r="BI18" s="110"/>
      <c r="BJ18" s="110"/>
      <c r="BK18" s="104"/>
      <c r="BL18" s="104"/>
      <c r="BM18" s="151"/>
      <c r="BN18" s="151"/>
      <c r="BO18" s="157"/>
      <c r="BP18" s="157"/>
      <c r="BQ18" s="104"/>
      <c r="BR18" s="104"/>
      <c r="BS18" s="174">
        <v>5</v>
      </c>
      <c r="BT18" s="174">
        <v>15</v>
      </c>
      <c r="BU18" s="184"/>
      <c r="BV18" s="184"/>
      <c r="BW18" s="190"/>
      <c r="BX18" s="190"/>
      <c r="BY18" s="151"/>
      <c r="BZ18" s="151"/>
      <c r="CA18" s="167"/>
      <c r="CB18" s="167"/>
      <c r="CC18" s="203"/>
      <c r="CD18" s="203"/>
      <c r="CE18" s="174"/>
      <c r="CF18" s="174"/>
      <c r="CI18" s="209">
        <v>10</v>
      </c>
      <c r="CJ18" s="209">
        <v>14</v>
      </c>
      <c r="CM18" s="157"/>
      <c r="CN18" s="157"/>
      <c r="CO18" s="215"/>
      <c r="CP18" s="215"/>
      <c r="CS18" s="104">
        <v>10</v>
      </c>
      <c r="CT18" s="104">
        <v>15</v>
      </c>
      <c r="CU18" s="184"/>
      <c r="CV18" s="184"/>
      <c r="CW18" s="227"/>
      <c r="CX18" s="227"/>
      <c r="CY18" s="233"/>
      <c r="CZ18" s="233"/>
      <c r="DA18" s="239"/>
      <c r="DB18" s="239"/>
      <c r="DC18" s="245">
        <v>10</v>
      </c>
      <c r="DD18" s="245">
        <v>15</v>
      </c>
      <c r="DE18" s="167">
        <v>5</v>
      </c>
      <c r="DF18" s="167">
        <v>15</v>
      </c>
      <c r="DG18" s="104"/>
      <c r="DH18" s="104"/>
      <c r="DK18" s="255"/>
      <c r="DL18" s="255"/>
      <c r="DM18" s="151"/>
      <c r="DN18" s="151"/>
      <c r="DO18" s="261">
        <v>5</v>
      </c>
      <c r="DP18" s="261">
        <v>13.5</v>
      </c>
      <c r="DQ18" s="267"/>
      <c r="DR18" s="267"/>
      <c r="DS18" s="110"/>
      <c r="DT18" s="110"/>
      <c r="DU18" s="12">
        <v>5</v>
      </c>
      <c r="DV18" s="12">
        <v>15</v>
      </c>
      <c r="DW18" s="273"/>
      <c r="DX18" s="273"/>
      <c r="DY18" s="279"/>
      <c r="DZ18" s="279"/>
      <c r="EA18" s="255"/>
      <c r="EB18" s="255"/>
      <c r="EC18" s="285"/>
      <c r="ED18" s="285"/>
      <c r="EG18" s="296">
        <v>35</v>
      </c>
      <c r="EH18" s="296">
        <v>15</v>
      </c>
      <c r="EI18" s="227"/>
      <c r="EJ18" s="227"/>
    </row>
    <row r="19" spans="1:142" s="12" customFormat="1" x14ac:dyDescent="0.2">
      <c r="A19" s="13">
        <f t="shared" si="6"/>
        <v>15</v>
      </c>
      <c r="B19" s="86" t="s">
        <v>227</v>
      </c>
      <c r="C19" s="12" t="s">
        <v>18</v>
      </c>
      <c r="D19" s="16">
        <v>9.5</v>
      </c>
      <c r="E19" s="94">
        <v>110</v>
      </c>
      <c r="F19" s="94"/>
      <c r="G19" s="94"/>
      <c r="H19" s="94">
        <f t="shared" si="4"/>
        <v>50</v>
      </c>
      <c r="I19" s="16">
        <f t="shared" si="5"/>
        <v>475</v>
      </c>
      <c r="R19" s="13"/>
      <c r="AL19" s="13"/>
      <c r="AM19" s="13"/>
      <c r="AY19" s="122"/>
      <c r="AZ19" s="122"/>
      <c r="BA19" s="104"/>
      <c r="BB19" s="104"/>
      <c r="BC19" s="128"/>
      <c r="BD19" s="128"/>
      <c r="BE19" s="167"/>
      <c r="BF19" s="167"/>
      <c r="BG19" s="116"/>
      <c r="BH19" s="116"/>
      <c r="BI19" s="110"/>
      <c r="BJ19" s="110"/>
      <c r="BK19" s="104"/>
      <c r="BL19" s="104"/>
      <c r="BM19" s="151"/>
      <c r="BN19" s="151"/>
      <c r="BO19" s="157"/>
      <c r="BP19" s="157"/>
      <c r="BQ19" s="104"/>
      <c r="BR19" s="104"/>
      <c r="BS19" s="174"/>
      <c r="BT19" s="174"/>
      <c r="BU19" s="184"/>
      <c r="BV19" s="184"/>
      <c r="BW19" s="190"/>
      <c r="BX19" s="190"/>
      <c r="BY19" s="151"/>
      <c r="BZ19" s="151"/>
      <c r="CA19" s="167"/>
      <c r="CB19" s="167"/>
      <c r="CC19" s="203"/>
      <c r="CD19" s="203"/>
      <c r="CE19" s="174"/>
      <c r="CF19" s="174"/>
      <c r="CI19" s="209"/>
      <c r="CJ19" s="209"/>
      <c r="CM19" s="157"/>
      <c r="CN19" s="157"/>
      <c r="CO19" s="215"/>
      <c r="CP19" s="215"/>
      <c r="CS19" s="104"/>
      <c r="CT19" s="104"/>
      <c r="CU19" s="184"/>
      <c r="CV19" s="184"/>
      <c r="CW19" s="227"/>
      <c r="CX19" s="227"/>
      <c r="CY19" s="233"/>
      <c r="CZ19" s="233"/>
      <c r="DA19" s="239"/>
      <c r="DB19" s="239"/>
      <c r="DC19" s="245">
        <v>10</v>
      </c>
      <c r="DD19" s="245">
        <v>12</v>
      </c>
      <c r="DE19" s="167"/>
      <c r="DF19" s="167"/>
      <c r="DG19" s="104"/>
      <c r="DH19" s="104"/>
      <c r="DI19" s="12">
        <v>10</v>
      </c>
      <c r="DJ19" s="12">
        <v>12</v>
      </c>
      <c r="DK19" s="255"/>
      <c r="DL19" s="255"/>
      <c r="DM19" s="151"/>
      <c r="DN19" s="151"/>
      <c r="DO19" s="261"/>
      <c r="DP19" s="261"/>
      <c r="DQ19" s="267"/>
      <c r="DR19" s="267"/>
      <c r="DS19" s="110">
        <v>10</v>
      </c>
      <c r="DT19" s="110">
        <v>12</v>
      </c>
      <c r="DW19" s="273"/>
      <c r="DX19" s="273"/>
      <c r="DY19" s="279">
        <v>5</v>
      </c>
      <c r="DZ19" s="279">
        <v>12</v>
      </c>
      <c r="EA19" s="255"/>
      <c r="EB19" s="255"/>
      <c r="EC19" s="285"/>
      <c r="ED19" s="285"/>
      <c r="EG19" s="296">
        <v>15</v>
      </c>
      <c r="EH19" s="296">
        <v>12</v>
      </c>
      <c r="EI19" s="227">
        <v>10</v>
      </c>
      <c r="EJ19" s="227">
        <v>12</v>
      </c>
    </row>
    <row r="20" spans="1:142" s="12" customFormat="1" x14ac:dyDescent="0.2">
      <c r="A20" s="13">
        <f t="shared" si="6"/>
        <v>16</v>
      </c>
      <c r="B20" s="86" t="s">
        <v>114</v>
      </c>
      <c r="C20" s="12" t="s">
        <v>6</v>
      </c>
      <c r="D20" s="16">
        <v>30</v>
      </c>
      <c r="E20" s="94">
        <v>0</v>
      </c>
      <c r="F20" s="94"/>
      <c r="G20" s="94"/>
      <c r="H20" s="94">
        <f t="shared" si="4"/>
        <v>0</v>
      </c>
      <c r="I20" s="16">
        <f t="shared" si="5"/>
        <v>0</v>
      </c>
      <c r="R20" s="13"/>
      <c r="AL20" s="13"/>
      <c r="AM20" s="13"/>
      <c r="AY20" s="122"/>
      <c r="AZ20" s="122"/>
      <c r="BA20" s="104"/>
      <c r="BB20" s="104"/>
      <c r="BC20" s="128"/>
      <c r="BD20" s="128"/>
      <c r="BE20" s="167"/>
      <c r="BF20" s="167"/>
      <c r="BG20" s="116"/>
      <c r="BH20" s="116"/>
      <c r="BI20" s="110"/>
      <c r="BJ20" s="110"/>
      <c r="BK20" s="104"/>
      <c r="BL20" s="104"/>
      <c r="BM20" s="151"/>
      <c r="BN20" s="151"/>
      <c r="BO20" s="157"/>
      <c r="BP20" s="157"/>
      <c r="BQ20" s="104"/>
      <c r="BR20" s="104"/>
      <c r="BS20" s="174"/>
      <c r="BT20" s="174"/>
      <c r="BU20" s="184"/>
      <c r="BV20" s="184"/>
      <c r="BW20" s="190"/>
      <c r="BX20" s="190"/>
      <c r="BY20" s="151"/>
      <c r="BZ20" s="151"/>
      <c r="CA20" s="167"/>
      <c r="CB20" s="167"/>
      <c r="CC20" s="203"/>
      <c r="CD20" s="203"/>
      <c r="CE20" s="174"/>
      <c r="CF20" s="174"/>
      <c r="CI20" s="209"/>
      <c r="CJ20" s="209"/>
      <c r="CM20" s="157"/>
      <c r="CN20" s="157"/>
      <c r="CO20" s="215"/>
      <c r="CP20" s="215"/>
      <c r="CS20" s="104"/>
      <c r="CT20" s="104"/>
      <c r="CU20" s="184"/>
      <c r="CV20" s="184"/>
      <c r="CW20" s="227"/>
      <c r="CX20" s="227"/>
      <c r="CY20" s="233"/>
      <c r="CZ20" s="233"/>
      <c r="DA20" s="239"/>
      <c r="DB20" s="239"/>
      <c r="DC20" s="245"/>
      <c r="DD20" s="245"/>
      <c r="DE20" s="167"/>
      <c r="DF20" s="167"/>
      <c r="DG20" s="104"/>
      <c r="DH20" s="104"/>
      <c r="DK20" s="255"/>
      <c r="DL20" s="255"/>
      <c r="DM20" s="151"/>
      <c r="DN20" s="151"/>
      <c r="DO20" s="261"/>
      <c r="DP20" s="261"/>
      <c r="DQ20" s="267"/>
      <c r="DR20" s="267"/>
      <c r="DS20" s="110"/>
      <c r="DT20" s="110"/>
      <c r="DW20" s="273"/>
      <c r="DX20" s="273"/>
      <c r="DY20" s="279"/>
      <c r="DZ20" s="279"/>
      <c r="EA20" s="255"/>
      <c r="EB20" s="255"/>
      <c r="EC20" s="285"/>
      <c r="ED20" s="285"/>
      <c r="EG20" s="296"/>
      <c r="EH20" s="296"/>
      <c r="EI20" s="227"/>
      <c r="EJ20" s="227"/>
    </row>
    <row r="21" spans="1:142" s="12" customFormat="1" x14ac:dyDescent="0.2">
      <c r="A21" s="13">
        <f t="shared" si="6"/>
        <v>17</v>
      </c>
      <c r="B21" s="86" t="s">
        <v>115</v>
      </c>
      <c r="C21" s="12" t="s">
        <v>6</v>
      </c>
      <c r="D21" s="16">
        <v>34</v>
      </c>
      <c r="E21" s="94">
        <v>0</v>
      </c>
      <c r="F21" s="94"/>
      <c r="G21" s="74"/>
      <c r="H21" s="94">
        <f t="shared" si="4"/>
        <v>0</v>
      </c>
      <c r="I21" s="16">
        <f t="shared" si="5"/>
        <v>0</v>
      </c>
      <c r="R21" s="13"/>
      <c r="AL21" s="13"/>
      <c r="AM21" s="13"/>
      <c r="AY21" s="122"/>
      <c r="AZ21" s="122"/>
      <c r="BA21" s="104"/>
      <c r="BB21" s="104"/>
      <c r="BC21" s="128"/>
      <c r="BD21" s="128"/>
      <c r="BE21" s="167"/>
      <c r="BF21" s="167"/>
      <c r="BG21" s="116"/>
      <c r="BH21" s="116"/>
      <c r="BI21" s="110"/>
      <c r="BJ21" s="110"/>
      <c r="BK21" s="104"/>
      <c r="BL21" s="104"/>
      <c r="BM21" s="151"/>
      <c r="BN21" s="151"/>
      <c r="BO21" s="157"/>
      <c r="BP21" s="157"/>
      <c r="BQ21" s="104"/>
      <c r="BR21" s="104"/>
      <c r="BS21" s="174"/>
      <c r="BT21" s="174"/>
      <c r="BU21" s="184"/>
      <c r="BV21" s="184"/>
      <c r="BW21" s="190"/>
      <c r="BX21" s="190"/>
      <c r="BY21" s="151"/>
      <c r="BZ21" s="151"/>
      <c r="CA21" s="167"/>
      <c r="CB21" s="167"/>
      <c r="CC21" s="203"/>
      <c r="CD21" s="203"/>
      <c r="CE21" s="174"/>
      <c r="CF21" s="174"/>
      <c r="CI21" s="209"/>
      <c r="CJ21" s="209"/>
      <c r="CM21" s="157"/>
      <c r="CN21" s="157"/>
      <c r="CO21" s="215"/>
      <c r="CP21" s="215"/>
      <c r="CS21" s="104"/>
      <c r="CT21" s="104"/>
      <c r="CU21" s="184"/>
      <c r="CV21" s="184"/>
      <c r="CW21" s="227"/>
      <c r="CX21" s="227"/>
      <c r="CY21" s="233"/>
      <c r="CZ21" s="233"/>
      <c r="DA21" s="239"/>
      <c r="DB21" s="239"/>
      <c r="DC21" s="245"/>
      <c r="DD21" s="245"/>
      <c r="DE21" s="167"/>
      <c r="DF21" s="167"/>
      <c r="DG21" s="104"/>
      <c r="DH21" s="104"/>
      <c r="DK21" s="255"/>
      <c r="DL21" s="255"/>
      <c r="DM21" s="151"/>
      <c r="DN21" s="151"/>
      <c r="DO21" s="261"/>
      <c r="DP21" s="261"/>
      <c r="DQ21" s="267"/>
      <c r="DR21" s="267"/>
      <c r="DS21" s="110"/>
      <c r="DT21" s="110"/>
      <c r="DW21" s="273"/>
      <c r="DX21" s="273"/>
      <c r="DY21" s="279"/>
      <c r="DZ21" s="279"/>
      <c r="EA21" s="255"/>
      <c r="EB21" s="255"/>
      <c r="EC21" s="285"/>
      <c r="ED21" s="285"/>
      <c r="EG21" s="296"/>
      <c r="EH21" s="296"/>
      <c r="EI21" s="227"/>
      <c r="EJ21" s="227"/>
    </row>
    <row r="22" spans="1:142" s="12" customFormat="1" x14ac:dyDescent="0.2">
      <c r="A22" s="13">
        <f t="shared" si="6"/>
        <v>18</v>
      </c>
      <c r="B22" s="86" t="s">
        <v>290</v>
      </c>
      <c r="C22" s="12" t="s">
        <v>7</v>
      </c>
      <c r="D22" s="16">
        <v>40</v>
      </c>
      <c r="E22" s="94">
        <v>20</v>
      </c>
      <c r="F22" s="94"/>
      <c r="G22" s="74"/>
      <c r="H22" s="94">
        <f t="shared" si="4"/>
        <v>0</v>
      </c>
      <c r="I22" s="16">
        <f t="shared" si="5"/>
        <v>0</v>
      </c>
      <c r="R22" s="13"/>
      <c r="AL22" s="13"/>
      <c r="AM22" s="13"/>
      <c r="AY22" s="122"/>
      <c r="AZ22" s="122"/>
      <c r="BA22" s="104"/>
      <c r="BB22" s="104"/>
      <c r="BC22" s="128"/>
      <c r="BD22" s="128"/>
      <c r="BE22" s="167"/>
      <c r="BF22" s="167"/>
      <c r="BG22" s="116"/>
      <c r="BH22" s="116"/>
      <c r="BI22" s="110"/>
      <c r="BJ22" s="110"/>
      <c r="BK22" s="104"/>
      <c r="BL22" s="104"/>
      <c r="BM22" s="151"/>
      <c r="BN22" s="151"/>
      <c r="BO22" s="157"/>
      <c r="BP22" s="157"/>
      <c r="BQ22" s="104">
        <v>20</v>
      </c>
      <c r="BR22" s="104">
        <v>45</v>
      </c>
      <c r="BS22" s="174"/>
      <c r="BT22" s="174"/>
      <c r="BU22" s="184"/>
      <c r="BV22" s="184"/>
      <c r="BW22" s="190"/>
      <c r="BX22" s="190"/>
      <c r="BY22" s="151"/>
      <c r="BZ22" s="151"/>
      <c r="CA22" s="167"/>
      <c r="CB22" s="167"/>
      <c r="CC22" s="203"/>
      <c r="CD22" s="203"/>
      <c r="CE22" s="174"/>
      <c r="CF22" s="174"/>
      <c r="CI22" s="209"/>
      <c r="CJ22" s="209"/>
      <c r="CM22" s="157"/>
      <c r="CN22" s="157"/>
      <c r="CO22" s="215"/>
      <c r="CP22" s="215"/>
      <c r="CS22" s="104"/>
      <c r="CT22" s="104"/>
      <c r="CU22" s="184"/>
      <c r="CV22" s="184"/>
      <c r="CW22" s="227"/>
      <c r="CX22" s="227"/>
      <c r="CY22" s="233"/>
      <c r="CZ22" s="233"/>
      <c r="DA22" s="239"/>
      <c r="DB22" s="239"/>
      <c r="DC22" s="245"/>
      <c r="DD22" s="245"/>
      <c r="DE22" s="167"/>
      <c r="DF22" s="167"/>
      <c r="DG22" s="104"/>
      <c r="DH22" s="104"/>
      <c r="DK22" s="255"/>
      <c r="DL22" s="255"/>
      <c r="DM22" s="151"/>
      <c r="DN22" s="151"/>
      <c r="DO22" s="261"/>
      <c r="DP22" s="261"/>
      <c r="DQ22" s="267"/>
      <c r="DR22" s="267"/>
      <c r="DS22" s="110"/>
      <c r="DT22" s="110"/>
      <c r="DW22" s="273"/>
      <c r="DX22" s="273"/>
      <c r="DY22" s="279"/>
      <c r="DZ22" s="279"/>
      <c r="EA22" s="255"/>
      <c r="EB22" s="255"/>
      <c r="EC22" s="285"/>
      <c r="ED22" s="285"/>
      <c r="EG22" s="296"/>
      <c r="EH22" s="296"/>
      <c r="EI22" s="227"/>
      <c r="EJ22" s="227"/>
    </row>
    <row r="23" spans="1:142" s="12" customFormat="1" x14ac:dyDescent="0.2">
      <c r="A23" s="13">
        <f t="shared" si="6"/>
        <v>19</v>
      </c>
      <c r="B23" s="223" t="s">
        <v>333</v>
      </c>
      <c r="C23" s="12" t="s">
        <v>7</v>
      </c>
      <c r="D23" s="16">
        <v>34</v>
      </c>
      <c r="E23" s="94">
        <v>250</v>
      </c>
      <c r="F23" s="94"/>
      <c r="G23" s="74"/>
      <c r="H23" s="94">
        <f t="shared" si="4"/>
        <v>40</v>
      </c>
      <c r="I23" s="16">
        <f t="shared" si="5"/>
        <v>1360</v>
      </c>
      <c r="R23" s="13"/>
      <c r="AL23" s="13"/>
      <c r="AM23" s="13"/>
      <c r="AY23" s="122"/>
      <c r="AZ23" s="122"/>
      <c r="BA23" s="104"/>
      <c r="BB23" s="104"/>
      <c r="BC23" s="128"/>
      <c r="BD23" s="128"/>
      <c r="BE23" s="167"/>
      <c r="BF23" s="167"/>
      <c r="BG23" s="116"/>
      <c r="BH23" s="116"/>
      <c r="BI23" s="110"/>
      <c r="BJ23" s="110"/>
      <c r="BK23" s="104"/>
      <c r="BL23" s="104"/>
      <c r="BM23" s="151"/>
      <c r="BN23" s="151"/>
      <c r="BO23" s="157"/>
      <c r="BP23" s="157"/>
      <c r="BQ23" s="104"/>
      <c r="BR23" s="104"/>
      <c r="BS23" s="174"/>
      <c r="BT23" s="174"/>
      <c r="BU23" s="184"/>
      <c r="BV23" s="184"/>
      <c r="BW23" s="190"/>
      <c r="BX23" s="190"/>
      <c r="BY23" s="151"/>
      <c r="BZ23" s="151"/>
      <c r="CA23" s="167"/>
      <c r="CB23" s="167"/>
      <c r="CC23" s="203"/>
      <c r="CD23" s="203"/>
      <c r="CE23" s="174"/>
      <c r="CF23" s="174"/>
      <c r="CI23" s="209"/>
      <c r="CJ23" s="209"/>
      <c r="CM23" s="157"/>
      <c r="CN23" s="157"/>
      <c r="CO23" s="215"/>
      <c r="CP23" s="215"/>
      <c r="CS23" s="104"/>
      <c r="CT23" s="104"/>
      <c r="CU23" s="184"/>
      <c r="CV23" s="184"/>
      <c r="CW23" s="227"/>
      <c r="CX23" s="227"/>
      <c r="CY23" s="233"/>
      <c r="CZ23" s="233"/>
      <c r="DA23" s="239"/>
      <c r="DB23" s="239"/>
      <c r="DC23" s="245"/>
      <c r="DD23" s="245"/>
      <c r="DE23" s="167"/>
      <c r="DF23" s="167"/>
      <c r="DG23" s="104"/>
      <c r="DH23" s="104"/>
      <c r="DI23" s="12">
        <v>10</v>
      </c>
      <c r="DJ23" s="12">
        <v>40</v>
      </c>
      <c r="DK23" s="255">
        <v>50</v>
      </c>
      <c r="DL23" s="255">
        <v>40</v>
      </c>
      <c r="DM23" s="151"/>
      <c r="DN23" s="151"/>
      <c r="DO23" s="261">
        <v>5</v>
      </c>
      <c r="DP23" s="261">
        <v>40</v>
      </c>
      <c r="DQ23" s="267">
        <v>30</v>
      </c>
      <c r="DR23" s="267">
        <v>42</v>
      </c>
      <c r="DS23" s="110">
        <v>5</v>
      </c>
      <c r="DT23" s="110">
        <v>40</v>
      </c>
      <c r="DU23" s="12">
        <v>25</v>
      </c>
      <c r="DV23" s="12">
        <v>36</v>
      </c>
      <c r="DW23" s="273">
        <v>10</v>
      </c>
      <c r="DX23" s="273">
        <v>45</v>
      </c>
      <c r="DY23" s="279"/>
      <c r="DZ23" s="279"/>
      <c r="EA23" s="255"/>
      <c r="EB23" s="255"/>
      <c r="EC23" s="285"/>
      <c r="ED23" s="285"/>
      <c r="EE23" s="12">
        <v>10</v>
      </c>
      <c r="EF23" s="12">
        <v>40</v>
      </c>
      <c r="EG23" s="296">
        <v>45</v>
      </c>
      <c r="EH23" s="296">
        <v>37</v>
      </c>
      <c r="EI23" s="227"/>
      <c r="EJ23" s="227"/>
      <c r="EK23" s="12">
        <v>20</v>
      </c>
      <c r="EL23" s="12">
        <v>40</v>
      </c>
    </row>
    <row r="24" spans="1:142" s="12" customFormat="1" x14ac:dyDescent="0.2">
      <c r="A24" s="13">
        <f t="shared" si="6"/>
        <v>20</v>
      </c>
      <c r="B24" s="223" t="s">
        <v>203</v>
      </c>
      <c r="C24" s="12" t="s">
        <v>7</v>
      </c>
      <c r="D24" s="16">
        <v>27</v>
      </c>
      <c r="E24" s="94">
        <v>215</v>
      </c>
      <c r="F24" s="94"/>
      <c r="G24" s="74"/>
      <c r="H24" s="94">
        <f t="shared" si="4"/>
        <v>0</v>
      </c>
      <c r="I24" s="16">
        <f t="shared" si="5"/>
        <v>0</v>
      </c>
      <c r="R24" s="13"/>
      <c r="AL24" s="13"/>
      <c r="AM24" s="13"/>
      <c r="AY24" s="122">
        <v>25</v>
      </c>
      <c r="AZ24" s="122">
        <v>29</v>
      </c>
      <c r="BA24" s="104"/>
      <c r="BB24" s="104"/>
      <c r="BC24" s="128"/>
      <c r="BD24" s="128"/>
      <c r="BE24" s="167"/>
      <c r="BF24" s="167"/>
      <c r="BG24" s="116"/>
      <c r="BH24" s="116"/>
      <c r="BI24" s="110">
        <v>10</v>
      </c>
      <c r="BJ24" s="110">
        <v>30</v>
      </c>
      <c r="BK24" s="104"/>
      <c r="BL24" s="104"/>
      <c r="BM24" s="151">
        <v>5</v>
      </c>
      <c r="BN24" s="151">
        <v>30</v>
      </c>
      <c r="BO24" s="157">
        <v>10</v>
      </c>
      <c r="BP24" s="157">
        <v>30</v>
      </c>
      <c r="BQ24" s="104">
        <v>20</v>
      </c>
      <c r="BR24" s="104">
        <v>30</v>
      </c>
      <c r="BS24" s="174"/>
      <c r="BT24" s="174"/>
      <c r="BU24" s="184"/>
      <c r="BV24" s="184"/>
      <c r="BW24" s="190"/>
      <c r="BX24" s="190"/>
      <c r="BY24" s="151"/>
      <c r="BZ24" s="151"/>
      <c r="CA24" s="167"/>
      <c r="CB24" s="167"/>
      <c r="CC24" s="203"/>
      <c r="CD24" s="203"/>
      <c r="CE24" s="174"/>
      <c r="CF24" s="174"/>
      <c r="CI24" s="209">
        <v>10</v>
      </c>
      <c r="CJ24" s="209">
        <v>28</v>
      </c>
      <c r="CM24" s="157">
        <v>10</v>
      </c>
      <c r="CN24" s="157">
        <v>30</v>
      </c>
      <c r="CO24" s="215"/>
      <c r="CP24" s="215"/>
      <c r="CS24" s="104"/>
      <c r="CT24" s="104"/>
      <c r="CU24" s="184"/>
      <c r="CV24" s="184"/>
      <c r="CW24" s="227">
        <v>20</v>
      </c>
      <c r="CX24" s="227">
        <v>30</v>
      </c>
      <c r="CY24" s="233"/>
      <c r="CZ24" s="233"/>
      <c r="DA24" s="239">
        <v>5</v>
      </c>
      <c r="DB24" s="239">
        <v>32</v>
      </c>
      <c r="DC24" s="245">
        <v>10</v>
      </c>
      <c r="DD24" s="245">
        <v>31</v>
      </c>
      <c r="DE24" s="167"/>
      <c r="DF24" s="167"/>
      <c r="DG24" s="104">
        <v>5</v>
      </c>
      <c r="DH24" s="104">
        <v>30</v>
      </c>
      <c r="DI24" s="12">
        <v>20</v>
      </c>
      <c r="DJ24" s="12">
        <v>35</v>
      </c>
      <c r="DK24" s="255">
        <v>30</v>
      </c>
      <c r="DL24" s="255">
        <v>30</v>
      </c>
      <c r="DM24" s="151"/>
      <c r="DN24" s="151"/>
      <c r="DO24" s="261">
        <v>5</v>
      </c>
      <c r="DP24" s="261">
        <v>30</v>
      </c>
      <c r="DQ24" s="267"/>
      <c r="DR24" s="267"/>
      <c r="DS24" s="110"/>
      <c r="DT24" s="110"/>
      <c r="DU24" s="12">
        <v>15</v>
      </c>
      <c r="DV24" s="12">
        <v>30</v>
      </c>
      <c r="DW24" s="273">
        <v>10</v>
      </c>
      <c r="DX24" s="273">
        <v>30</v>
      </c>
      <c r="DY24" s="279"/>
      <c r="DZ24" s="279"/>
      <c r="EA24" s="255">
        <v>5</v>
      </c>
      <c r="EB24" s="255">
        <v>27</v>
      </c>
      <c r="EC24" s="285"/>
      <c r="ED24" s="285"/>
      <c r="EG24" s="296"/>
      <c r="EH24" s="296"/>
      <c r="EI24" s="227"/>
      <c r="EJ24" s="227"/>
    </row>
    <row r="25" spans="1:142" s="12" customFormat="1" x14ac:dyDescent="0.2">
      <c r="A25" s="13">
        <f t="shared" si="6"/>
        <v>21</v>
      </c>
      <c r="B25" s="86" t="s">
        <v>203</v>
      </c>
      <c r="C25" s="12" t="s">
        <v>4</v>
      </c>
      <c r="D25" s="16">
        <v>14</v>
      </c>
      <c r="E25" s="94">
        <v>80</v>
      </c>
      <c r="F25" s="94"/>
      <c r="G25" s="74"/>
      <c r="H25" s="94">
        <f t="shared" si="4"/>
        <v>15</v>
      </c>
      <c r="I25" s="16">
        <f t="shared" si="5"/>
        <v>210</v>
      </c>
      <c r="R25" s="13"/>
      <c r="AL25" s="13"/>
      <c r="AM25" s="13"/>
      <c r="AY25" s="122">
        <v>20</v>
      </c>
      <c r="AZ25" s="122">
        <v>15.5</v>
      </c>
      <c r="BA25" s="104"/>
      <c r="BB25" s="104"/>
      <c r="BC25" s="128"/>
      <c r="BD25" s="128"/>
      <c r="BE25" s="167"/>
      <c r="BF25" s="167"/>
      <c r="BG25" s="116"/>
      <c r="BH25" s="116"/>
      <c r="BI25" s="110">
        <v>10</v>
      </c>
      <c r="BJ25" s="110">
        <v>18</v>
      </c>
      <c r="BK25" s="104"/>
      <c r="BL25" s="104"/>
      <c r="BM25" s="151">
        <v>5</v>
      </c>
      <c r="BN25" s="151">
        <v>16</v>
      </c>
      <c r="BO25" s="157"/>
      <c r="BP25" s="157"/>
      <c r="BQ25" s="104">
        <v>10</v>
      </c>
      <c r="BR25" s="104">
        <v>18</v>
      </c>
      <c r="BS25" s="174">
        <v>5</v>
      </c>
      <c r="BT25" s="174">
        <v>16</v>
      </c>
      <c r="BU25" s="184"/>
      <c r="BV25" s="184"/>
      <c r="BW25" s="190"/>
      <c r="BX25" s="190"/>
      <c r="BY25" s="151"/>
      <c r="BZ25" s="151"/>
      <c r="CA25" s="167"/>
      <c r="CB25" s="167"/>
      <c r="CC25" s="203"/>
      <c r="CD25" s="203"/>
      <c r="CE25" s="174"/>
      <c r="CF25" s="174"/>
      <c r="CI25" s="209">
        <v>10</v>
      </c>
      <c r="CJ25" s="209">
        <v>15</v>
      </c>
      <c r="CM25" s="157"/>
      <c r="CN25" s="157"/>
      <c r="CO25" s="215"/>
      <c r="CP25" s="215"/>
      <c r="CS25" s="104"/>
      <c r="CT25" s="104"/>
      <c r="CU25" s="184"/>
      <c r="CV25" s="184"/>
      <c r="CW25" s="227">
        <v>5</v>
      </c>
      <c r="CX25" s="227">
        <v>20</v>
      </c>
      <c r="CY25" s="233"/>
      <c r="CZ25" s="233"/>
      <c r="DA25" s="239"/>
      <c r="DB25" s="239"/>
      <c r="DC25" s="245"/>
      <c r="DD25" s="245"/>
      <c r="DE25" s="167"/>
      <c r="DF25" s="167"/>
      <c r="DG25" s="104"/>
      <c r="DH25" s="104"/>
      <c r="DK25" s="255"/>
      <c r="DL25" s="255"/>
      <c r="DM25" s="151"/>
      <c r="DN25" s="151"/>
      <c r="DO25" s="261"/>
      <c r="DP25" s="261"/>
      <c r="DQ25" s="267"/>
      <c r="DR25" s="267"/>
      <c r="DS25" s="110"/>
      <c r="DT25" s="110"/>
      <c r="DW25" s="273"/>
      <c r="DX25" s="273"/>
      <c r="DY25" s="279"/>
      <c r="DZ25" s="279"/>
      <c r="EA25" s="255"/>
      <c r="EB25" s="255"/>
      <c r="EC25" s="285"/>
      <c r="ED25" s="285"/>
      <c r="EG25" s="296"/>
      <c r="EH25" s="296"/>
      <c r="EI25" s="227"/>
      <c r="EJ25" s="227"/>
    </row>
    <row r="26" spans="1:142" s="12" customFormat="1" x14ac:dyDescent="0.2">
      <c r="A26" s="13">
        <f t="shared" si="6"/>
        <v>22</v>
      </c>
      <c r="B26" s="86" t="s">
        <v>112</v>
      </c>
      <c r="C26" s="12" t="s">
        <v>7</v>
      </c>
      <c r="D26" s="16">
        <v>13.5</v>
      </c>
      <c r="E26" s="94">
        <v>110</v>
      </c>
      <c r="F26" s="94"/>
      <c r="G26" s="94"/>
      <c r="H26" s="94">
        <f t="shared" si="4"/>
        <v>80</v>
      </c>
      <c r="I26" s="16">
        <f t="shared" si="5"/>
        <v>1080</v>
      </c>
      <c r="R26" s="13"/>
      <c r="AL26" s="13"/>
      <c r="AM26" s="13"/>
      <c r="AY26" s="122"/>
      <c r="AZ26" s="122"/>
      <c r="BA26" s="104"/>
      <c r="BB26" s="104"/>
      <c r="BC26" s="128"/>
      <c r="BD26" s="128"/>
      <c r="BE26" s="167"/>
      <c r="BF26" s="167"/>
      <c r="BG26" s="116"/>
      <c r="BH26" s="116"/>
      <c r="BI26" s="110"/>
      <c r="BJ26" s="110"/>
      <c r="BK26" s="104"/>
      <c r="BL26" s="104"/>
      <c r="BM26" s="151"/>
      <c r="BN26" s="151"/>
      <c r="BO26" s="157"/>
      <c r="BP26" s="157"/>
      <c r="BQ26" s="104"/>
      <c r="BR26" s="104"/>
      <c r="BS26" s="174"/>
      <c r="BT26" s="174"/>
      <c r="BU26" s="184"/>
      <c r="BV26" s="184"/>
      <c r="BW26" s="190"/>
      <c r="BX26" s="190"/>
      <c r="BY26" s="151"/>
      <c r="BZ26" s="151"/>
      <c r="CA26" s="167"/>
      <c r="CB26" s="167"/>
      <c r="CC26" s="203"/>
      <c r="CD26" s="203"/>
      <c r="CE26" s="174"/>
      <c r="CF26" s="174"/>
      <c r="CI26" s="209"/>
      <c r="CJ26" s="209"/>
      <c r="CM26" s="157"/>
      <c r="CN26" s="157"/>
      <c r="CO26" s="215"/>
      <c r="CP26" s="215"/>
      <c r="CS26" s="104"/>
      <c r="CT26" s="104"/>
      <c r="CU26" s="184"/>
      <c r="CV26" s="184"/>
      <c r="CW26" s="227"/>
      <c r="CX26" s="227"/>
      <c r="CY26" s="233"/>
      <c r="CZ26" s="233"/>
      <c r="DA26" s="239"/>
      <c r="DB26" s="239"/>
      <c r="DC26" s="245"/>
      <c r="DD26" s="245"/>
      <c r="DE26" s="167"/>
      <c r="DF26" s="167"/>
      <c r="DG26" s="104"/>
      <c r="DH26" s="104"/>
      <c r="DK26" s="255"/>
      <c r="DL26" s="255"/>
      <c r="DM26" s="151"/>
      <c r="DN26" s="151"/>
      <c r="DO26" s="261">
        <v>20</v>
      </c>
      <c r="DP26" s="261">
        <v>16.5</v>
      </c>
      <c r="DQ26" s="267"/>
      <c r="DR26" s="267"/>
      <c r="DS26" s="110"/>
      <c r="DT26" s="110"/>
      <c r="DW26" s="273"/>
      <c r="DX26" s="273"/>
      <c r="DY26" s="279"/>
      <c r="DZ26" s="279"/>
      <c r="EA26" s="255"/>
      <c r="EB26" s="255"/>
      <c r="EC26" s="285"/>
      <c r="ED26" s="285"/>
      <c r="EG26" s="296">
        <v>10</v>
      </c>
      <c r="EH26" s="296">
        <v>16</v>
      </c>
      <c r="EI26" s="227"/>
      <c r="EJ26" s="227"/>
    </row>
    <row r="27" spans="1:142" s="12" customFormat="1" x14ac:dyDescent="0.2">
      <c r="A27" s="13">
        <f t="shared" si="6"/>
        <v>23</v>
      </c>
      <c r="B27" s="223" t="s">
        <v>339</v>
      </c>
      <c r="C27" s="12" t="s">
        <v>7</v>
      </c>
      <c r="D27" s="16">
        <v>14</v>
      </c>
      <c r="E27" s="94">
        <v>200</v>
      </c>
      <c r="F27" s="94"/>
      <c r="G27" s="94"/>
      <c r="H27" s="94">
        <f t="shared" si="4"/>
        <v>75</v>
      </c>
      <c r="I27" s="16"/>
      <c r="R27" s="13"/>
      <c r="AL27" s="13"/>
      <c r="AM27" s="13"/>
      <c r="AY27" s="122"/>
      <c r="AZ27" s="122"/>
      <c r="BA27" s="104"/>
      <c r="BB27" s="104"/>
      <c r="BC27" s="128"/>
      <c r="BD27" s="128"/>
      <c r="BE27" s="167"/>
      <c r="BF27" s="167"/>
      <c r="BG27" s="116"/>
      <c r="BH27" s="116"/>
      <c r="BI27" s="110"/>
      <c r="BJ27" s="110"/>
      <c r="BK27" s="104"/>
      <c r="BL27" s="104"/>
      <c r="BM27" s="151"/>
      <c r="BN27" s="151"/>
      <c r="BO27" s="157"/>
      <c r="BP27" s="157"/>
      <c r="BQ27" s="104"/>
      <c r="BR27" s="104"/>
      <c r="BS27" s="174"/>
      <c r="BT27" s="174"/>
      <c r="BU27" s="184"/>
      <c r="BV27" s="184"/>
      <c r="BW27" s="190"/>
      <c r="BX27" s="190"/>
      <c r="BY27" s="151"/>
      <c r="BZ27" s="151"/>
      <c r="CA27" s="167"/>
      <c r="CB27" s="167"/>
      <c r="CC27" s="203"/>
      <c r="CD27" s="203"/>
      <c r="CE27" s="174"/>
      <c r="CF27" s="174"/>
      <c r="CI27" s="209"/>
      <c r="CJ27" s="209"/>
      <c r="CM27" s="157"/>
      <c r="CN27" s="157"/>
      <c r="CO27" s="215"/>
      <c r="CP27" s="215"/>
      <c r="CS27" s="104"/>
      <c r="CT27" s="104"/>
      <c r="CU27" s="184"/>
      <c r="CV27" s="184"/>
      <c r="CW27" s="227"/>
      <c r="CX27" s="227"/>
      <c r="CY27" s="233"/>
      <c r="CZ27" s="233"/>
      <c r="DA27" s="239"/>
      <c r="DB27" s="239"/>
      <c r="DC27" s="245"/>
      <c r="DD27" s="245"/>
      <c r="DE27" s="167"/>
      <c r="DF27" s="167"/>
      <c r="DG27" s="104"/>
      <c r="DH27" s="104"/>
      <c r="DK27" s="255"/>
      <c r="DL27" s="255"/>
      <c r="DM27" s="151"/>
      <c r="DN27" s="151"/>
      <c r="DO27" s="261"/>
      <c r="DP27" s="261"/>
      <c r="DQ27" s="267"/>
      <c r="DR27" s="267"/>
      <c r="DS27" s="110"/>
      <c r="DT27" s="110"/>
      <c r="DU27" s="12">
        <v>40</v>
      </c>
      <c r="DV27" s="12">
        <v>16</v>
      </c>
      <c r="DW27" s="273">
        <v>30</v>
      </c>
      <c r="DX27" s="273">
        <v>17</v>
      </c>
      <c r="DY27" s="279"/>
      <c r="DZ27" s="279"/>
      <c r="EA27" s="255">
        <v>5</v>
      </c>
      <c r="EB27" s="255">
        <v>17</v>
      </c>
      <c r="EC27" s="285"/>
      <c r="ED27" s="285"/>
      <c r="EG27" s="296">
        <v>50</v>
      </c>
      <c r="EH27" s="296">
        <v>17</v>
      </c>
      <c r="EI27" s="227"/>
      <c r="EJ27" s="227"/>
    </row>
    <row r="28" spans="1:142" s="12" customFormat="1" x14ac:dyDescent="0.2">
      <c r="A28" s="13">
        <f t="shared" si="6"/>
        <v>24</v>
      </c>
      <c r="B28" s="86" t="s">
        <v>99</v>
      </c>
      <c r="C28" s="12" t="s">
        <v>5</v>
      </c>
      <c r="D28" s="16">
        <v>11.5</v>
      </c>
      <c r="E28" s="94">
        <v>130</v>
      </c>
      <c r="F28" s="94"/>
      <c r="G28" s="94"/>
      <c r="H28" s="94">
        <f t="shared" si="4"/>
        <v>95</v>
      </c>
      <c r="I28" s="16">
        <f t="shared" si="5"/>
        <v>1092.5</v>
      </c>
      <c r="R28" s="13"/>
      <c r="AL28" s="13"/>
      <c r="AM28" s="13"/>
      <c r="AY28" s="122"/>
      <c r="AZ28" s="122"/>
      <c r="BA28" s="104"/>
      <c r="BB28" s="104"/>
      <c r="BC28" s="128"/>
      <c r="BD28" s="128"/>
      <c r="BE28" s="167"/>
      <c r="BF28" s="167"/>
      <c r="BG28" s="116"/>
      <c r="BH28" s="116"/>
      <c r="BI28" s="110"/>
      <c r="BJ28" s="110"/>
      <c r="BK28" s="104"/>
      <c r="BL28" s="104"/>
      <c r="BM28" s="151"/>
      <c r="BN28" s="151"/>
      <c r="BO28" s="157"/>
      <c r="BP28" s="157"/>
      <c r="BQ28" s="104"/>
      <c r="BR28" s="104"/>
      <c r="BS28" s="174"/>
      <c r="BT28" s="174"/>
      <c r="BU28" s="184"/>
      <c r="BV28" s="184"/>
      <c r="BW28" s="190"/>
      <c r="BX28" s="190"/>
      <c r="BY28" s="151"/>
      <c r="BZ28" s="151"/>
      <c r="CA28" s="167"/>
      <c r="CB28" s="167"/>
      <c r="CC28" s="203"/>
      <c r="CD28" s="203"/>
      <c r="CE28" s="174"/>
      <c r="CF28" s="174"/>
      <c r="CI28" s="209"/>
      <c r="CJ28" s="209"/>
      <c r="CK28" s="12">
        <v>10</v>
      </c>
      <c r="CL28" s="12">
        <v>16</v>
      </c>
      <c r="CM28" s="157"/>
      <c r="CN28" s="157"/>
      <c r="CO28" s="215"/>
      <c r="CP28" s="215"/>
      <c r="CS28" s="104"/>
      <c r="CT28" s="104"/>
      <c r="CU28" s="184"/>
      <c r="CV28" s="184"/>
      <c r="CW28" s="227"/>
      <c r="CX28" s="227"/>
      <c r="CY28" s="233"/>
      <c r="CZ28" s="233"/>
      <c r="DA28" s="239"/>
      <c r="DB28" s="239"/>
      <c r="DC28" s="245">
        <v>10</v>
      </c>
      <c r="DD28" s="245">
        <v>16</v>
      </c>
      <c r="DE28" s="167"/>
      <c r="DF28" s="167"/>
      <c r="DG28" s="104"/>
      <c r="DH28" s="104"/>
      <c r="DK28" s="255"/>
      <c r="DL28" s="255"/>
      <c r="DM28" s="151"/>
      <c r="DN28" s="151"/>
      <c r="DO28" s="261"/>
      <c r="DP28" s="261"/>
      <c r="DQ28" s="267"/>
      <c r="DR28" s="267"/>
      <c r="DS28" s="110"/>
      <c r="DT28" s="110"/>
      <c r="DW28" s="273">
        <v>5</v>
      </c>
      <c r="DX28" s="273">
        <v>16</v>
      </c>
      <c r="DY28" s="279"/>
      <c r="DZ28" s="279"/>
      <c r="EA28" s="255"/>
      <c r="EB28" s="255"/>
      <c r="EC28" s="285"/>
      <c r="ED28" s="285"/>
      <c r="EG28" s="296">
        <v>10</v>
      </c>
      <c r="EH28" s="296">
        <v>16</v>
      </c>
      <c r="EI28" s="227"/>
      <c r="EJ28" s="227"/>
    </row>
    <row r="29" spans="1:142" s="12" customFormat="1" x14ac:dyDescent="0.2">
      <c r="A29" s="13">
        <f t="shared" si="6"/>
        <v>25</v>
      </c>
      <c r="B29" s="86" t="s">
        <v>74</v>
      </c>
      <c r="C29" s="12" t="s">
        <v>7</v>
      </c>
      <c r="D29" s="16">
        <v>14.5</v>
      </c>
      <c r="E29" s="94">
        <v>148</v>
      </c>
      <c r="F29" s="94"/>
      <c r="G29" s="94"/>
      <c r="H29" s="94">
        <f t="shared" si="4"/>
        <v>128</v>
      </c>
      <c r="I29" s="16">
        <f t="shared" si="5"/>
        <v>1856</v>
      </c>
      <c r="R29" s="13"/>
      <c r="AL29" s="13"/>
      <c r="AM29" s="13"/>
      <c r="AY29" s="122"/>
      <c r="AZ29" s="122"/>
      <c r="BA29" s="104">
        <v>5</v>
      </c>
      <c r="BB29" s="104">
        <v>18</v>
      </c>
      <c r="BC29" s="128"/>
      <c r="BD29" s="128"/>
      <c r="BE29" s="167"/>
      <c r="BF29" s="167"/>
      <c r="BG29" s="116">
        <v>5</v>
      </c>
      <c r="BH29" s="116">
        <v>18</v>
      </c>
      <c r="BI29" s="110"/>
      <c r="BJ29" s="110"/>
      <c r="BK29" s="104"/>
      <c r="BL29" s="104"/>
      <c r="BM29" s="151"/>
      <c r="BN29" s="151"/>
      <c r="BO29" s="157"/>
      <c r="BP29" s="157"/>
      <c r="BQ29" s="104"/>
      <c r="BR29" s="104"/>
      <c r="BS29" s="174">
        <v>5</v>
      </c>
      <c r="BT29" s="174">
        <v>17</v>
      </c>
      <c r="BU29" s="184"/>
      <c r="BV29" s="184"/>
      <c r="BW29" s="190"/>
      <c r="BX29" s="190"/>
      <c r="BY29" s="151"/>
      <c r="BZ29" s="151"/>
      <c r="CA29" s="167"/>
      <c r="CB29" s="167"/>
      <c r="CC29" s="203"/>
      <c r="CD29" s="203"/>
      <c r="CE29" s="174"/>
      <c r="CF29" s="174"/>
      <c r="CI29" s="209"/>
      <c r="CJ29" s="209"/>
      <c r="CM29" s="157"/>
      <c r="CN29" s="157"/>
      <c r="CO29" s="215"/>
      <c r="CP29" s="215"/>
      <c r="CS29" s="104"/>
      <c r="CT29" s="104"/>
      <c r="CU29" s="184"/>
      <c r="CV29" s="184"/>
      <c r="CW29" s="227"/>
      <c r="CX29" s="227"/>
      <c r="CY29" s="233"/>
      <c r="CZ29" s="233"/>
      <c r="DA29" s="239"/>
      <c r="DB29" s="239"/>
      <c r="DC29" s="245"/>
      <c r="DD29" s="245"/>
      <c r="DE29" s="167"/>
      <c r="DF29" s="167"/>
      <c r="DG29" s="104"/>
      <c r="DH29" s="104"/>
      <c r="DI29" s="12">
        <v>5</v>
      </c>
      <c r="DJ29" s="12">
        <v>20</v>
      </c>
      <c r="DK29" s="255"/>
      <c r="DL29" s="255"/>
      <c r="DM29" s="151"/>
      <c r="DN29" s="151"/>
      <c r="DO29" s="261"/>
      <c r="DP29" s="261"/>
      <c r="DQ29" s="267"/>
      <c r="DR29" s="267"/>
      <c r="DS29" s="110"/>
      <c r="DT29" s="110"/>
      <c r="DW29" s="273"/>
      <c r="DX29" s="273"/>
      <c r="DY29" s="279"/>
      <c r="DZ29" s="279"/>
      <c r="EA29" s="255"/>
      <c r="EB29" s="255"/>
      <c r="EC29" s="285"/>
      <c r="ED29" s="285"/>
      <c r="EG29" s="296"/>
      <c r="EH29" s="296"/>
      <c r="EI29" s="227"/>
      <c r="EJ29" s="227"/>
    </row>
    <row r="30" spans="1:142" s="12" customFormat="1" x14ac:dyDescent="0.2">
      <c r="A30" s="13">
        <f t="shared" si="6"/>
        <v>26</v>
      </c>
      <c r="B30" s="86" t="s">
        <v>133</v>
      </c>
      <c r="C30" s="12" t="s">
        <v>5</v>
      </c>
      <c r="D30" s="16">
        <v>11</v>
      </c>
      <c r="E30" s="94">
        <v>10</v>
      </c>
      <c r="F30" s="94"/>
      <c r="G30" s="94"/>
      <c r="H30" s="94">
        <f t="shared" si="4"/>
        <v>0</v>
      </c>
      <c r="I30" s="16">
        <f t="shared" si="5"/>
        <v>0</v>
      </c>
      <c r="R30" s="13"/>
      <c r="AL30" s="13"/>
      <c r="AM30" s="13"/>
      <c r="AY30" s="122"/>
      <c r="AZ30" s="122"/>
      <c r="BA30" s="104"/>
      <c r="BB30" s="104"/>
      <c r="BC30" s="128"/>
      <c r="BD30" s="128"/>
      <c r="BE30" s="167"/>
      <c r="BF30" s="167"/>
      <c r="BG30" s="116"/>
      <c r="BH30" s="116"/>
      <c r="BI30" s="110"/>
      <c r="BJ30" s="110"/>
      <c r="BK30" s="104"/>
      <c r="BL30" s="104"/>
      <c r="BM30" s="151"/>
      <c r="BN30" s="151"/>
      <c r="BO30" s="157"/>
      <c r="BP30" s="157"/>
      <c r="BQ30" s="104"/>
      <c r="BR30" s="104"/>
      <c r="BS30" s="174"/>
      <c r="BT30" s="174"/>
      <c r="BU30" s="184"/>
      <c r="BV30" s="184"/>
      <c r="BW30" s="190"/>
      <c r="BX30" s="190"/>
      <c r="BY30" s="151"/>
      <c r="BZ30" s="151"/>
      <c r="CA30" s="167"/>
      <c r="CB30" s="167"/>
      <c r="CC30" s="203"/>
      <c r="CD30" s="203"/>
      <c r="CE30" s="174"/>
      <c r="CF30" s="174"/>
      <c r="CI30" s="209"/>
      <c r="CJ30" s="209"/>
      <c r="CM30" s="157"/>
      <c r="CN30" s="157"/>
      <c r="CO30" s="215"/>
      <c r="CP30" s="215"/>
      <c r="CS30" s="104"/>
      <c r="CT30" s="104"/>
      <c r="CU30" s="184"/>
      <c r="CV30" s="184"/>
      <c r="CW30" s="227"/>
      <c r="CX30" s="227"/>
      <c r="CY30" s="233"/>
      <c r="CZ30" s="233"/>
      <c r="DA30" s="239"/>
      <c r="DB30" s="239"/>
      <c r="DC30" s="245"/>
      <c r="DD30" s="245"/>
      <c r="DE30" s="167"/>
      <c r="DF30" s="167"/>
      <c r="DG30" s="104"/>
      <c r="DH30" s="104"/>
      <c r="DK30" s="255"/>
      <c r="DL30" s="255"/>
      <c r="DM30" s="151"/>
      <c r="DN30" s="151"/>
      <c r="DO30" s="261"/>
      <c r="DP30" s="261"/>
      <c r="DQ30" s="267"/>
      <c r="DR30" s="267"/>
      <c r="DS30" s="110"/>
      <c r="DT30" s="110"/>
      <c r="DW30" s="273"/>
      <c r="DX30" s="273"/>
      <c r="DY30" s="279">
        <v>10</v>
      </c>
      <c r="DZ30" s="279">
        <v>16</v>
      </c>
      <c r="EA30" s="255"/>
      <c r="EB30" s="255"/>
      <c r="EC30" s="285"/>
      <c r="ED30" s="285"/>
      <c r="EG30" s="296"/>
      <c r="EH30" s="296"/>
      <c r="EI30" s="227"/>
      <c r="EJ30" s="227"/>
    </row>
    <row r="31" spans="1:142" s="12" customFormat="1" x14ac:dyDescent="0.2">
      <c r="A31" s="13">
        <f t="shared" si="6"/>
        <v>27</v>
      </c>
      <c r="B31" s="86" t="s">
        <v>94</v>
      </c>
      <c r="C31" s="12" t="s">
        <v>7</v>
      </c>
      <c r="D31" s="16">
        <v>13.5</v>
      </c>
      <c r="E31" s="94">
        <v>100</v>
      </c>
      <c r="F31" s="94"/>
      <c r="G31" s="94"/>
      <c r="H31" s="94">
        <f t="shared" si="4"/>
        <v>0</v>
      </c>
      <c r="I31" s="16">
        <f t="shared" si="5"/>
        <v>0</v>
      </c>
      <c r="R31" s="13"/>
      <c r="AL31" s="13"/>
      <c r="AM31" s="13"/>
      <c r="AY31" s="122">
        <v>10</v>
      </c>
      <c r="AZ31" s="122">
        <v>17</v>
      </c>
      <c r="BA31" s="104"/>
      <c r="BB31" s="104"/>
      <c r="BC31" s="128">
        <v>5</v>
      </c>
      <c r="BD31" s="128">
        <v>16.5</v>
      </c>
      <c r="BE31" s="167"/>
      <c r="BF31" s="167"/>
      <c r="BG31" s="116"/>
      <c r="BH31" s="116"/>
      <c r="BI31" s="110"/>
      <c r="BJ31" s="110"/>
      <c r="BK31" s="104"/>
      <c r="BL31" s="104"/>
      <c r="BM31" s="151"/>
      <c r="BN31" s="151"/>
      <c r="BO31" s="157"/>
      <c r="BP31" s="157"/>
      <c r="BQ31" s="104"/>
      <c r="BR31" s="104"/>
      <c r="BS31" s="174"/>
      <c r="BT31" s="174"/>
      <c r="BU31" s="184"/>
      <c r="BV31" s="184"/>
      <c r="BW31" s="190"/>
      <c r="BX31" s="190"/>
      <c r="BY31" s="151"/>
      <c r="BZ31" s="151"/>
      <c r="CA31" s="167"/>
      <c r="CB31" s="167"/>
      <c r="CC31" s="203"/>
      <c r="CD31" s="203"/>
      <c r="CE31" s="174"/>
      <c r="CF31" s="174"/>
      <c r="CI31" s="209">
        <v>10</v>
      </c>
      <c r="CJ31" s="209">
        <v>15.5</v>
      </c>
      <c r="CM31" s="157"/>
      <c r="CN31" s="157"/>
      <c r="CO31" s="215"/>
      <c r="CP31" s="215"/>
      <c r="CQ31" s="12">
        <v>20</v>
      </c>
      <c r="CR31" s="12">
        <v>17</v>
      </c>
      <c r="CS31" s="104">
        <v>10</v>
      </c>
      <c r="CT31" s="104">
        <v>17</v>
      </c>
      <c r="CU31" s="184"/>
      <c r="CV31" s="184"/>
      <c r="CW31" s="227"/>
      <c r="CX31" s="227"/>
      <c r="CY31" s="233"/>
      <c r="CZ31" s="233"/>
      <c r="DA31" s="239"/>
      <c r="DB31" s="239"/>
      <c r="DC31" s="245">
        <v>10</v>
      </c>
      <c r="DD31" s="245">
        <v>17</v>
      </c>
      <c r="DE31" s="167"/>
      <c r="DF31" s="167"/>
      <c r="DG31" s="104"/>
      <c r="DH31" s="104"/>
      <c r="DK31" s="255"/>
      <c r="DL31" s="255"/>
      <c r="DM31" s="151"/>
      <c r="DN31" s="151"/>
      <c r="DO31" s="261">
        <v>10</v>
      </c>
      <c r="DP31" s="261">
        <v>16.5</v>
      </c>
      <c r="DQ31" s="267"/>
      <c r="DR31" s="267"/>
      <c r="DS31" s="110"/>
      <c r="DT31" s="110"/>
      <c r="DW31" s="273"/>
      <c r="DX31" s="273"/>
      <c r="DY31" s="279">
        <v>5</v>
      </c>
      <c r="DZ31" s="279">
        <v>17</v>
      </c>
      <c r="EA31" s="255"/>
      <c r="EB31" s="255"/>
      <c r="EC31" s="285">
        <v>10</v>
      </c>
      <c r="ED31" s="285">
        <v>17</v>
      </c>
      <c r="EG31" s="296">
        <v>10</v>
      </c>
      <c r="EH31" s="296">
        <v>17</v>
      </c>
      <c r="EI31" s="227"/>
      <c r="EJ31" s="227"/>
    </row>
    <row r="32" spans="1:142" s="12" customFormat="1" x14ac:dyDescent="0.2">
      <c r="A32" s="13">
        <f t="shared" si="6"/>
        <v>28</v>
      </c>
      <c r="B32" s="86" t="s">
        <v>204</v>
      </c>
      <c r="C32" s="12" t="s">
        <v>7</v>
      </c>
      <c r="D32" s="16">
        <v>14.5</v>
      </c>
      <c r="E32" s="94">
        <v>0</v>
      </c>
      <c r="F32" s="94"/>
      <c r="G32" s="94"/>
      <c r="H32" s="94">
        <f t="shared" si="4"/>
        <v>0</v>
      </c>
      <c r="I32" s="16">
        <f t="shared" si="5"/>
        <v>0</v>
      </c>
      <c r="R32" s="13"/>
      <c r="AL32" s="13"/>
      <c r="AM32" s="13"/>
      <c r="AY32" s="122"/>
      <c r="AZ32" s="122"/>
      <c r="BA32" s="104"/>
      <c r="BB32" s="104"/>
      <c r="BC32" s="128"/>
      <c r="BD32" s="128"/>
      <c r="BE32" s="167"/>
      <c r="BF32" s="167"/>
      <c r="BG32" s="116"/>
      <c r="BH32" s="116"/>
      <c r="BI32" s="110"/>
      <c r="BJ32" s="110"/>
      <c r="BK32" s="104"/>
      <c r="BL32" s="104"/>
      <c r="BM32" s="151"/>
      <c r="BN32" s="151"/>
      <c r="BO32" s="157"/>
      <c r="BP32" s="157"/>
      <c r="BQ32" s="104"/>
      <c r="BR32" s="104"/>
      <c r="BS32" s="174"/>
      <c r="BT32" s="174"/>
      <c r="BU32" s="184"/>
      <c r="BV32" s="184"/>
      <c r="BW32" s="190"/>
      <c r="BX32" s="190"/>
      <c r="BY32" s="151"/>
      <c r="BZ32" s="151"/>
      <c r="CA32" s="167"/>
      <c r="CB32" s="167"/>
      <c r="CC32" s="203"/>
      <c r="CD32" s="203"/>
      <c r="CE32" s="174"/>
      <c r="CF32" s="174"/>
      <c r="CI32" s="209"/>
      <c r="CJ32" s="209"/>
      <c r="CM32" s="157"/>
      <c r="CN32" s="157"/>
      <c r="CO32" s="215"/>
      <c r="CP32" s="215"/>
      <c r="CS32" s="104"/>
      <c r="CT32" s="104"/>
      <c r="CU32" s="184"/>
      <c r="CV32" s="184"/>
      <c r="CW32" s="227"/>
      <c r="CX32" s="227"/>
      <c r="CY32" s="233"/>
      <c r="CZ32" s="233"/>
      <c r="DA32" s="239"/>
      <c r="DB32" s="239"/>
      <c r="DC32" s="245"/>
      <c r="DD32" s="245"/>
      <c r="DE32" s="167"/>
      <c r="DF32" s="167"/>
      <c r="DG32" s="104"/>
      <c r="DH32" s="104"/>
      <c r="DK32" s="255"/>
      <c r="DL32" s="255"/>
      <c r="DM32" s="151"/>
      <c r="DN32" s="151"/>
      <c r="DO32" s="261"/>
      <c r="DP32" s="261"/>
      <c r="DQ32" s="267"/>
      <c r="DR32" s="267"/>
      <c r="DS32" s="110"/>
      <c r="DT32" s="110"/>
      <c r="DW32" s="273"/>
      <c r="DX32" s="273"/>
      <c r="DY32" s="279"/>
      <c r="DZ32" s="279"/>
      <c r="EA32" s="255"/>
      <c r="EB32" s="255"/>
      <c r="EC32" s="285"/>
      <c r="ED32" s="285"/>
      <c r="EG32" s="296"/>
      <c r="EH32" s="296"/>
      <c r="EI32" s="227"/>
      <c r="EJ32" s="227"/>
    </row>
    <row r="33" spans="1:140" s="12" customFormat="1" x14ac:dyDescent="0.2">
      <c r="A33" s="13">
        <f>A32+1</f>
        <v>29</v>
      </c>
      <c r="B33" s="86" t="s">
        <v>234</v>
      </c>
      <c r="C33" s="12" t="s">
        <v>4</v>
      </c>
      <c r="D33" s="16">
        <v>13</v>
      </c>
      <c r="E33" s="94">
        <v>70</v>
      </c>
      <c r="F33" s="94"/>
      <c r="G33" s="94"/>
      <c r="H33" s="94">
        <f t="shared" si="4"/>
        <v>25</v>
      </c>
      <c r="I33" s="16">
        <f t="shared" si="5"/>
        <v>325</v>
      </c>
      <c r="R33" s="13"/>
      <c r="AL33" s="13"/>
      <c r="AM33" s="13"/>
      <c r="AY33" s="122"/>
      <c r="AZ33" s="122"/>
      <c r="BA33" s="104"/>
      <c r="BB33" s="104"/>
      <c r="BC33" s="128"/>
      <c r="BD33" s="128"/>
      <c r="BE33" s="167"/>
      <c r="BF33" s="167"/>
      <c r="BG33" s="116"/>
      <c r="BH33" s="116"/>
      <c r="BI33" s="110"/>
      <c r="BJ33" s="110"/>
      <c r="BK33" s="104"/>
      <c r="BL33" s="104"/>
      <c r="BM33" s="151">
        <v>5</v>
      </c>
      <c r="BN33" s="151">
        <v>14</v>
      </c>
      <c r="BO33" s="157"/>
      <c r="BP33" s="157"/>
      <c r="BQ33" s="104"/>
      <c r="BR33" s="104"/>
      <c r="BS33" s="174">
        <v>5</v>
      </c>
      <c r="BT33" s="174">
        <v>14</v>
      </c>
      <c r="BU33" s="184"/>
      <c r="BV33" s="184"/>
      <c r="BW33" s="190"/>
      <c r="BX33" s="190"/>
      <c r="BY33" s="151"/>
      <c r="BZ33" s="151"/>
      <c r="CA33" s="167">
        <v>10</v>
      </c>
      <c r="CB33" s="167">
        <v>13</v>
      </c>
      <c r="CC33" s="203">
        <v>10</v>
      </c>
      <c r="CD33" s="203">
        <v>13</v>
      </c>
      <c r="CE33" s="174"/>
      <c r="CF33" s="174"/>
      <c r="CI33" s="209">
        <v>10</v>
      </c>
      <c r="CJ33" s="209">
        <v>13</v>
      </c>
      <c r="CM33" s="157"/>
      <c r="CN33" s="157"/>
      <c r="CO33" s="215"/>
      <c r="CP33" s="215"/>
      <c r="CS33" s="104"/>
      <c r="CT33" s="104"/>
      <c r="CU33" s="184"/>
      <c r="CV33" s="184"/>
      <c r="CW33" s="227"/>
      <c r="CX33" s="227"/>
      <c r="CY33" s="233"/>
      <c r="CZ33" s="233"/>
      <c r="DA33" s="239"/>
      <c r="DB33" s="239"/>
      <c r="DC33" s="245"/>
      <c r="DD33" s="245"/>
      <c r="DE33" s="167"/>
      <c r="DF33" s="167"/>
      <c r="DG33" s="104"/>
      <c r="DH33" s="104"/>
      <c r="DK33" s="255"/>
      <c r="DL33" s="255"/>
      <c r="DM33" s="151"/>
      <c r="DN33" s="151"/>
      <c r="DO33" s="261"/>
      <c r="DP33" s="261"/>
      <c r="DQ33" s="267"/>
      <c r="DR33" s="267"/>
      <c r="DS33" s="110"/>
      <c r="DT33" s="110"/>
      <c r="DW33" s="273"/>
      <c r="DX33" s="273"/>
      <c r="DY33" s="279"/>
      <c r="DZ33" s="279"/>
      <c r="EA33" s="255"/>
      <c r="EB33" s="255"/>
      <c r="EC33" s="285"/>
      <c r="ED33" s="285"/>
      <c r="EG33" s="296"/>
      <c r="EH33" s="296"/>
      <c r="EI33" s="227">
        <v>5</v>
      </c>
      <c r="EJ33" s="227">
        <v>14</v>
      </c>
    </row>
    <row r="34" spans="1:140" s="12" customFormat="1" x14ac:dyDescent="0.2">
      <c r="A34" s="13">
        <f t="shared" si="6"/>
        <v>30</v>
      </c>
      <c r="B34" s="86" t="s">
        <v>232</v>
      </c>
      <c r="C34" s="12" t="s">
        <v>5</v>
      </c>
      <c r="D34" s="16">
        <v>14</v>
      </c>
      <c r="E34" s="94">
        <v>80</v>
      </c>
      <c r="F34" s="94"/>
      <c r="G34" s="94"/>
      <c r="H34" s="94">
        <f t="shared" si="4"/>
        <v>5</v>
      </c>
      <c r="I34" s="16">
        <f t="shared" si="5"/>
        <v>70</v>
      </c>
      <c r="R34" s="13"/>
      <c r="AL34" s="13"/>
      <c r="AM34" s="13"/>
      <c r="AY34" s="122">
        <v>5</v>
      </c>
      <c r="AZ34" s="122">
        <v>16</v>
      </c>
      <c r="BA34" s="104">
        <v>5</v>
      </c>
      <c r="BB34" s="104">
        <v>15</v>
      </c>
      <c r="BC34" s="128">
        <v>5</v>
      </c>
      <c r="BD34" s="128">
        <v>15</v>
      </c>
      <c r="BE34" s="167">
        <v>5</v>
      </c>
      <c r="BF34" s="167">
        <v>15</v>
      </c>
      <c r="BG34" s="116">
        <v>5</v>
      </c>
      <c r="BH34" s="116">
        <v>15</v>
      </c>
      <c r="BI34" s="110">
        <v>5</v>
      </c>
      <c r="BJ34" s="110">
        <v>15</v>
      </c>
      <c r="BK34" s="104"/>
      <c r="BL34" s="104"/>
      <c r="BM34" s="151"/>
      <c r="BN34" s="151"/>
      <c r="BO34" s="157"/>
      <c r="BP34" s="157"/>
      <c r="BQ34" s="104"/>
      <c r="BR34" s="104"/>
      <c r="BS34" s="174"/>
      <c r="BT34" s="174"/>
      <c r="BU34" s="184"/>
      <c r="BV34" s="184"/>
      <c r="BW34" s="190"/>
      <c r="BX34" s="190"/>
      <c r="BY34" s="151"/>
      <c r="BZ34" s="151"/>
      <c r="CA34" s="167"/>
      <c r="CB34" s="167"/>
      <c r="CC34" s="203">
        <v>10</v>
      </c>
      <c r="CD34" s="203">
        <v>16</v>
      </c>
      <c r="CE34" s="174">
        <v>10</v>
      </c>
      <c r="CF34" s="174">
        <v>16</v>
      </c>
      <c r="CI34" s="209"/>
      <c r="CJ34" s="209"/>
      <c r="CK34" s="12">
        <v>5</v>
      </c>
      <c r="CL34" s="12">
        <v>16</v>
      </c>
      <c r="CM34" s="157">
        <v>5</v>
      </c>
      <c r="CN34" s="157">
        <v>16</v>
      </c>
      <c r="CO34" s="215">
        <v>5</v>
      </c>
      <c r="CP34" s="215">
        <v>16</v>
      </c>
      <c r="CS34" s="104"/>
      <c r="CT34" s="104"/>
      <c r="CU34" s="184"/>
      <c r="CV34" s="184"/>
      <c r="CW34" s="227"/>
      <c r="CX34" s="227"/>
      <c r="CY34" s="233"/>
      <c r="CZ34" s="233"/>
      <c r="DA34" s="239">
        <v>10</v>
      </c>
      <c r="DB34" s="239">
        <v>16</v>
      </c>
      <c r="DC34" s="245"/>
      <c r="DD34" s="245"/>
      <c r="DE34" s="167"/>
      <c r="DF34" s="167"/>
      <c r="DG34" s="104"/>
      <c r="DH34" s="104"/>
      <c r="DK34" s="255"/>
      <c r="DL34" s="255"/>
      <c r="DM34" s="151"/>
      <c r="DN34" s="151"/>
      <c r="DO34" s="261"/>
      <c r="DP34" s="261"/>
      <c r="DQ34" s="267"/>
      <c r="DR34" s="267"/>
      <c r="DS34" s="110"/>
      <c r="DT34" s="110"/>
      <c r="DW34" s="273"/>
      <c r="DX34" s="273"/>
      <c r="DY34" s="279"/>
      <c r="DZ34" s="279"/>
      <c r="EA34" s="255"/>
      <c r="EB34" s="255"/>
      <c r="EC34" s="285"/>
      <c r="ED34" s="285"/>
      <c r="EG34" s="296"/>
      <c r="EH34" s="296"/>
      <c r="EI34" s="227"/>
      <c r="EJ34" s="227"/>
    </row>
    <row r="35" spans="1:140" s="12" customFormat="1" x14ac:dyDescent="0.2">
      <c r="A35" s="13">
        <f t="shared" si="6"/>
        <v>31</v>
      </c>
      <c r="B35" s="86" t="s">
        <v>233</v>
      </c>
      <c r="C35" s="12" t="s">
        <v>5</v>
      </c>
      <c r="D35" s="16">
        <v>13</v>
      </c>
      <c r="E35" s="94">
        <v>40</v>
      </c>
      <c r="F35" s="94"/>
      <c r="G35" s="94"/>
      <c r="H35" s="94">
        <f t="shared" si="4"/>
        <v>5</v>
      </c>
      <c r="I35" s="16">
        <f t="shared" si="5"/>
        <v>65</v>
      </c>
      <c r="R35" s="13"/>
      <c r="AL35" s="13"/>
      <c r="AM35" s="13"/>
      <c r="AY35" s="122"/>
      <c r="AZ35" s="122"/>
      <c r="BA35" s="104"/>
      <c r="BB35" s="104"/>
      <c r="BC35" s="128"/>
      <c r="BD35" s="128"/>
      <c r="BE35" s="167"/>
      <c r="BF35" s="167"/>
      <c r="BG35" s="116"/>
      <c r="BH35" s="116"/>
      <c r="BI35" s="110"/>
      <c r="BJ35" s="110"/>
      <c r="BK35" s="104"/>
      <c r="BL35" s="104"/>
      <c r="BM35" s="151"/>
      <c r="BN35" s="151"/>
      <c r="BO35" s="157"/>
      <c r="BP35" s="157"/>
      <c r="BQ35" s="104"/>
      <c r="BR35" s="104"/>
      <c r="BS35" s="174"/>
      <c r="BT35" s="174"/>
      <c r="BU35" s="184"/>
      <c r="BV35" s="184"/>
      <c r="BW35" s="190"/>
      <c r="BX35" s="190"/>
      <c r="BY35" s="151"/>
      <c r="BZ35" s="151"/>
      <c r="CA35" s="167"/>
      <c r="CB35" s="167"/>
      <c r="CC35" s="203"/>
      <c r="CD35" s="203"/>
      <c r="CE35" s="174"/>
      <c r="CF35" s="174"/>
      <c r="CI35" s="209">
        <v>10</v>
      </c>
      <c r="CJ35" s="209">
        <v>15</v>
      </c>
      <c r="CM35" s="157"/>
      <c r="CN35" s="157"/>
      <c r="CO35" s="215"/>
      <c r="CP35" s="215"/>
      <c r="CS35" s="104"/>
      <c r="CT35" s="104"/>
      <c r="CU35" s="184"/>
      <c r="CV35" s="184"/>
      <c r="CW35" s="227"/>
      <c r="CX35" s="227"/>
      <c r="CY35" s="233"/>
      <c r="CZ35" s="233"/>
      <c r="DA35" s="239"/>
      <c r="DB35" s="239"/>
      <c r="DC35" s="245">
        <v>10</v>
      </c>
      <c r="DD35" s="245">
        <v>16</v>
      </c>
      <c r="DE35" s="167"/>
      <c r="DF35" s="167"/>
      <c r="DG35" s="104"/>
      <c r="DH35" s="104"/>
      <c r="DK35" s="255"/>
      <c r="DL35" s="255"/>
      <c r="DM35" s="151"/>
      <c r="DN35" s="151"/>
      <c r="DO35" s="261">
        <v>5</v>
      </c>
      <c r="DP35" s="261">
        <v>16</v>
      </c>
      <c r="DQ35" s="267"/>
      <c r="DR35" s="267"/>
      <c r="DS35" s="110"/>
      <c r="DT35" s="110"/>
      <c r="DW35" s="273"/>
      <c r="DX35" s="273"/>
      <c r="DY35" s="279"/>
      <c r="DZ35" s="279"/>
      <c r="EA35" s="255"/>
      <c r="EB35" s="255"/>
      <c r="EC35" s="285"/>
      <c r="ED35" s="285"/>
      <c r="EG35" s="296">
        <v>10</v>
      </c>
      <c r="EH35" s="296">
        <v>16</v>
      </c>
      <c r="EI35" s="227"/>
      <c r="EJ35" s="227"/>
    </row>
    <row r="36" spans="1:140" s="12" customFormat="1" x14ac:dyDescent="0.2">
      <c r="A36" s="13">
        <f t="shared" si="6"/>
        <v>32</v>
      </c>
      <c r="B36" s="86" t="s">
        <v>233</v>
      </c>
      <c r="C36" s="12" t="s">
        <v>4</v>
      </c>
      <c r="D36" s="16">
        <v>12</v>
      </c>
      <c r="E36" s="94">
        <v>20</v>
      </c>
      <c r="F36" s="94"/>
      <c r="G36" s="94"/>
      <c r="H36" s="94">
        <f t="shared" si="4"/>
        <v>0</v>
      </c>
      <c r="I36" s="16"/>
      <c r="R36" s="13"/>
      <c r="AL36" s="13"/>
      <c r="AM36" s="13"/>
      <c r="AY36" s="122"/>
      <c r="AZ36" s="122"/>
      <c r="BA36" s="104"/>
      <c r="BB36" s="104"/>
      <c r="BC36" s="128"/>
      <c r="BD36" s="128"/>
      <c r="BE36" s="167"/>
      <c r="BF36" s="167"/>
      <c r="BG36" s="116"/>
      <c r="BH36" s="116"/>
      <c r="BI36" s="110"/>
      <c r="BJ36" s="110"/>
      <c r="BK36" s="104"/>
      <c r="BL36" s="104"/>
      <c r="BM36" s="151"/>
      <c r="BN36" s="151"/>
      <c r="BO36" s="157"/>
      <c r="BP36" s="157"/>
      <c r="BQ36" s="104"/>
      <c r="BR36" s="104"/>
      <c r="BS36" s="174"/>
      <c r="BT36" s="174"/>
      <c r="BU36" s="184"/>
      <c r="BV36" s="184"/>
      <c r="BW36" s="190"/>
      <c r="BX36" s="190"/>
      <c r="BY36" s="151"/>
      <c r="BZ36" s="151"/>
      <c r="CA36" s="167"/>
      <c r="CB36" s="167"/>
      <c r="CC36" s="203"/>
      <c r="CD36" s="203"/>
      <c r="CE36" s="174"/>
      <c r="CF36" s="174"/>
      <c r="CI36" s="209"/>
      <c r="CJ36" s="209"/>
      <c r="CM36" s="157"/>
      <c r="CN36" s="157"/>
      <c r="CO36" s="215"/>
      <c r="CP36" s="215"/>
      <c r="CS36" s="104"/>
      <c r="CT36" s="104"/>
      <c r="CU36" s="184"/>
      <c r="CV36" s="184"/>
      <c r="CW36" s="227"/>
      <c r="CX36" s="227"/>
      <c r="CY36" s="233"/>
      <c r="CZ36" s="233"/>
      <c r="DA36" s="239"/>
      <c r="DB36" s="239"/>
      <c r="DC36" s="245">
        <v>10</v>
      </c>
      <c r="DD36" s="245">
        <v>14</v>
      </c>
      <c r="DE36" s="167"/>
      <c r="DF36" s="167"/>
      <c r="DG36" s="104"/>
      <c r="DH36" s="104"/>
      <c r="DK36" s="255"/>
      <c r="DL36" s="255"/>
      <c r="DM36" s="151"/>
      <c r="DN36" s="151"/>
      <c r="DO36" s="261"/>
      <c r="DP36" s="261"/>
      <c r="DQ36" s="267"/>
      <c r="DR36" s="267"/>
      <c r="DS36" s="110"/>
      <c r="DT36" s="110"/>
      <c r="DW36" s="273"/>
      <c r="DX36" s="273"/>
      <c r="DY36" s="279"/>
      <c r="DZ36" s="279"/>
      <c r="EA36" s="255"/>
      <c r="EB36" s="255"/>
      <c r="EC36" s="285">
        <v>10</v>
      </c>
      <c r="ED36" s="285">
        <v>13</v>
      </c>
      <c r="EG36" s="296"/>
      <c r="EH36" s="296"/>
      <c r="EI36" s="227"/>
      <c r="EJ36" s="227"/>
    </row>
    <row r="37" spans="1:140" s="12" customFormat="1" x14ac:dyDescent="0.2">
      <c r="A37" s="13">
        <f t="shared" si="6"/>
        <v>33</v>
      </c>
      <c r="B37" s="86" t="s">
        <v>233</v>
      </c>
      <c r="C37" s="12" t="s">
        <v>6</v>
      </c>
      <c r="D37" s="16">
        <v>13</v>
      </c>
      <c r="E37" s="94">
        <v>100</v>
      </c>
      <c r="F37" s="94"/>
      <c r="G37" s="94"/>
      <c r="H37" s="94">
        <f t="shared" si="4"/>
        <v>55</v>
      </c>
      <c r="I37" s="16"/>
      <c r="R37" s="13"/>
      <c r="AL37" s="13"/>
      <c r="AM37" s="13"/>
      <c r="AY37" s="122"/>
      <c r="AZ37" s="122"/>
      <c r="BA37" s="104"/>
      <c r="BB37" s="104"/>
      <c r="BC37" s="128"/>
      <c r="BD37" s="128"/>
      <c r="BE37" s="167"/>
      <c r="BF37" s="167"/>
      <c r="BG37" s="116"/>
      <c r="BH37" s="116"/>
      <c r="BI37" s="110"/>
      <c r="BJ37" s="110"/>
      <c r="BK37" s="104"/>
      <c r="BL37" s="104"/>
      <c r="BM37" s="151"/>
      <c r="BN37" s="151"/>
      <c r="BO37" s="157"/>
      <c r="BP37" s="157"/>
      <c r="BQ37" s="104"/>
      <c r="BR37" s="104"/>
      <c r="BS37" s="174"/>
      <c r="BT37" s="174"/>
      <c r="BU37" s="184"/>
      <c r="BV37" s="184"/>
      <c r="BW37" s="190"/>
      <c r="BX37" s="190"/>
      <c r="BY37" s="151"/>
      <c r="BZ37" s="151"/>
      <c r="CA37" s="167"/>
      <c r="CB37" s="167"/>
      <c r="CC37" s="203"/>
      <c r="CD37" s="203"/>
      <c r="CE37" s="174"/>
      <c r="CF37" s="174"/>
      <c r="CI37" s="209"/>
      <c r="CJ37" s="209"/>
      <c r="CM37" s="157"/>
      <c r="CN37" s="157"/>
      <c r="CO37" s="215"/>
      <c r="CP37" s="215"/>
      <c r="CS37" s="104">
        <v>10</v>
      </c>
      <c r="CT37" s="104">
        <v>15</v>
      </c>
      <c r="CU37" s="184"/>
      <c r="CV37" s="184"/>
      <c r="CW37" s="227"/>
      <c r="CX37" s="227"/>
      <c r="CY37" s="233"/>
      <c r="CZ37" s="233"/>
      <c r="DA37" s="239"/>
      <c r="DB37" s="239"/>
      <c r="DC37" s="245"/>
      <c r="DD37" s="245"/>
      <c r="DE37" s="167"/>
      <c r="DF37" s="167"/>
      <c r="DG37" s="104"/>
      <c r="DH37" s="104"/>
      <c r="DK37" s="255"/>
      <c r="DL37" s="255"/>
      <c r="DM37" s="151"/>
      <c r="DN37" s="151"/>
      <c r="DO37" s="261"/>
      <c r="DP37" s="261"/>
      <c r="DQ37" s="267"/>
      <c r="DR37" s="267"/>
      <c r="DS37" s="110"/>
      <c r="DT37" s="110"/>
      <c r="DU37" s="12">
        <v>10</v>
      </c>
      <c r="DV37" s="12">
        <v>16</v>
      </c>
      <c r="DW37" s="273">
        <v>10</v>
      </c>
      <c r="DX37" s="273">
        <v>16</v>
      </c>
      <c r="DY37" s="279"/>
      <c r="DZ37" s="279"/>
      <c r="EA37" s="255">
        <v>5</v>
      </c>
      <c r="EB37" s="255">
        <v>16</v>
      </c>
      <c r="EC37" s="285">
        <v>10</v>
      </c>
      <c r="ED37" s="285">
        <v>16</v>
      </c>
      <c r="EG37" s="296"/>
      <c r="EH37" s="296"/>
      <c r="EI37" s="227"/>
      <c r="EJ37" s="227"/>
    </row>
    <row r="38" spans="1:140" s="12" customFormat="1" x14ac:dyDescent="0.2">
      <c r="A38" s="13">
        <f t="shared" si="6"/>
        <v>34</v>
      </c>
      <c r="B38" s="86" t="s">
        <v>233</v>
      </c>
      <c r="C38" s="12" t="s">
        <v>7</v>
      </c>
      <c r="D38" s="16">
        <v>15</v>
      </c>
      <c r="E38" s="94">
        <v>200</v>
      </c>
      <c r="F38" s="94"/>
      <c r="G38" s="94"/>
      <c r="H38" s="94">
        <f t="shared" si="4"/>
        <v>100</v>
      </c>
      <c r="I38" s="16">
        <f t="shared" si="5"/>
        <v>1500</v>
      </c>
      <c r="R38" s="13"/>
      <c r="AL38" s="13"/>
      <c r="AM38" s="13"/>
      <c r="AY38" s="122"/>
      <c r="AZ38" s="122"/>
      <c r="BA38" s="104"/>
      <c r="BB38" s="104"/>
      <c r="BC38" s="128"/>
      <c r="BD38" s="128"/>
      <c r="BE38" s="167"/>
      <c r="BF38" s="167"/>
      <c r="BG38" s="116"/>
      <c r="BH38" s="116"/>
      <c r="BI38" s="110"/>
      <c r="BJ38" s="110"/>
      <c r="BK38" s="104"/>
      <c r="BL38" s="104"/>
      <c r="BM38" s="151">
        <v>5</v>
      </c>
      <c r="BN38" s="151">
        <v>18</v>
      </c>
      <c r="BO38" s="157"/>
      <c r="BP38" s="157"/>
      <c r="BQ38" s="104"/>
      <c r="BR38" s="104"/>
      <c r="BS38" s="174">
        <v>5</v>
      </c>
      <c r="BT38" s="174">
        <v>18</v>
      </c>
      <c r="BU38" s="184"/>
      <c r="BV38" s="184"/>
      <c r="BW38" s="190"/>
      <c r="BX38" s="190"/>
      <c r="BY38" s="151"/>
      <c r="BZ38" s="151"/>
      <c r="CA38" s="167">
        <v>10</v>
      </c>
      <c r="CB38" s="167">
        <v>18</v>
      </c>
      <c r="CC38" s="203">
        <v>5</v>
      </c>
      <c r="CD38" s="203">
        <v>18</v>
      </c>
      <c r="CE38" s="174"/>
      <c r="CF38" s="174"/>
      <c r="CI38" s="209"/>
      <c r="CJ38" s="209"/>
      <c r="CM38" s="157"/>
      <c r="CN38" s="157"/>
      <c r="CO38" s="215"/>
      <c r="CP38" s="215"/>
      <c r="CQ38" s="12">
        <v>10</v>
      </c>
      <c r="CR38" s="12">
        <v>18</v>
      </c>
      <c r="CS38" s="104"/>
      <c r="CT38" s="104"/>
      <c r="CU38" s="184"/>
      <c r="CV38" s="184"/>
      <c r="CW38" s="227"/>
      <c r="CX38" s="227"/>
      <c r="CY38" s="233"/>
      <c r="CZ38" s="233"/>
      <c r="DA38" s="239">
        <v>10</v>
      </c>
      <c r="DB38" s="239">
        <v>18</v>
      </c>
      <c r="DC38" s="245">
        <v>20</v>
      </c>
      <c r="DD38" s="245">
        <v>18</v>
      </c>
      <c r="DE38" s="167"/>
      <c r="DF38" s="167"/>
      <c r="DG38" s="104"/>
      <c r="DH38" s="104"/>
      <c r="DK38" s="255"/>
      <c r="DL38" s="255"/>
      <c r="DM38" s="151">
        <v>30</v>
      </c>
      <c r="DN38" s="151">
        <v>16</v>
      </c>
      <c r="DO38" s="261"/>
      <c r="DP38" s="261"/>
      <c r="DQ38" s="267"/>
      <c r="DR38" s="267"/>
      <c r="DS38" s="110"/>
      <c r="DT38" s="110"/>
      <c r="DW38" s="273"/>
      <c r="DX38" s="273"/>
      <c r="DY38" s="279"/>
      <c r="DZ38" s="279"/>
      <c r="EA38" s="255"/>
      <c r="EB38" s="255"/>
      <c r="EC38" s="285"/>
      <c r="ED38" s="285"/>
      <c r="EG38" s="296"/>
      <c r="EH38" s="296"/>
      <c r="EI38" s="227">
        <v>5</v>
      </c>
      <c r="EJ38" s="227">
        <v>18</v>
      </c>
    </row>
    <row r="39" spans="1:140" s="12" customFormat="1" x14ac:dyDescent="0.2">
      <c r="A39" s="13">
        <f t="shared" si="6"/>
        <v>35</v>
      </c>
      <c r="B39" s="86" t="s">
        <v>241</v>
      </c>
      <c r="C39" s="12" t="s">
        <v>7</v>
      </c>
      <c r="D39" s="16">
        <v>19</v>
      </c>
      <c r="E39" s="94">
        <v>30</v>
      </c>
      <c r="F39" s="94"/>
      <c r="G39" s="94"/>
      <c r="H39" s="94">
        <f t="shared" si="4"/>
        <v>0</v>
      </c>
      <c r="I39" s="16">
        <f t="shared" si="5"/>
        <v>0</v>
      </c>
      <c r="R39" s="13"/>
      <c r="AL39" s="13"/>
      <c r="AM39" s="13"/>
      <c r="AY39" s="122"/>
      <c r="AZ39" s="122"/>
      <c r="BA39" s="104">
        <v>5</v>
      </c>
      <c r="BB39" s="104">
        <v>23</v>
      </c>
      <c r="BC39" s="128">
        <v>5</v>
      </c>
      <c r="BD39" s="128">
        <v>23</v>
      </c>
      <c r="BE39" s="167">
        <v>5</v>
      </c>
      <c r="BF39" s="167">
        <v>25</v>
      </c>
      <c r="BG39" s="116">
        <v>5</v>
      </c>
      <c r="BH39" s="116">
        <v>24</v>
      </c>
      <c r="BI39" s="110"/>
      <c r="BJ39" s="110"/>
      <c r="BK39" s="104"/>
      <c r="BL39" s="104"/>
      <c r="BM39" s="151"/>
      <c r="BN39" s="151"/>
      <c r="BO39" s="157"/>
      <c r="BP39" s="157"/>
      <c r="BQ39" s="104"/>
      <c r="BR39" s="104"/>
      <c r="BS39" s="174"/>
      <c r="BT39" s="174"/>
      <c r="BU39" s="184"/>
      <c r="BV39" s="184"/>
      <c r="BW39" s="190"/>
      <c r="BX39" s="190"/>
      <c r="BY39" s="151"/>
      <c r="BZ39" s="151"/>
      <c r="CA39" s="167"/>
      <c r="CB39" s="167"/>
      <c r="CC39" s="203"/>
      <c r="CD39" s="203"/>
      <c r="CE39" s="174"/>
      <c r="CF39" s="174"/>
      <c r="CI39" s="209"/>
      <c r="CJ39" s="209"/>
      <c r="CM39" s="157"/>
      <c r="CN39" s="157"/>
      <c r="CO39" s="215"/>
      <c r="CP39" s="215"/>
      <c r="CS39" s="104"/>
      <c r="CT39" s="104"/>
      <c r="CU39" s="184"/>
      <c r="CV39" s="184"/>
      <c r="CW39" s="227"/>
      <c r="CX39" s="227"/>
      <c r="CY39" s="233"/>
      <c r="CZ39" s="233"/>
      <c r="DA39" s="239"/>
      <c r="DB39" s="239"/>
      <c r="DC39" s="245"/>
      <c r="DD39" s="245"/>
      <c r="DE39" s="167">
        <v>5</v>
      </c>
      <c r="DF39" s="167">
        <v>22</v>
      </c>
      <c r="DG39" s="104">
        <v>5</v>
      </c>
      <c r="DH39" s="104">
        <v>24</v>
      </c>
      <c r="DK39" s="255"/>
      <c r="DL39" s="255"/>
      <c r="DM39" s="151"/>
      <c r="DN39" s="151"/>
      <c r="DO39" s="261"/>
      <c r="DP39" s="261"/>
      <c r="DQ39" s="267"/>
      <c r="DR39" s="267"/>
      <c r="DS39" s="110"/>
      <c r="DT39" s="110"/>
      <c r="DW39" s="273"/>
      <c r="DX39" s="273"/>
      <c r="DY39" s="279"/>
      <c r="DZ39" s="279"/>
      <c r="EA39" s="255"/>
      <c r="EB39" s="255"/>
      <c r="EC39" s="285"/>
      <c r="ED39" s="285"/>
      <c r="EG39" s="296"/>
      <c r="EH39" s="296"/>
      <c r="EI39" s="227"/>
      <c r="EJ39" s="227"/>
    </row>
    <row r="40" spans="1:140" s="12" customFormat="1" x14ac:dyDescent="0.2">
      <c r="A40" s="13">
        <f t="shared" si="6"/>
        <v>36</v>
      </c>
      <c r="B40" s="223" t="s">
        <v>98</v>
      </c>
      <c r="C40" s="12" t="s">
        <v>7</v>
      </c>
      <c r="D40" s="16">
        <v>13</v>
      </c>
      <c r="E40" s="94">
        <v>190</v>
      </c>
      <c r="F40" s="94"/>
      <c r="G40" s="94"/>
      <c r="H40" s="94">
        <f t="shared" si="4"/>
        <v>135</v>
      </c>
      <c r="I40" s="16">
        <f t="shared" si="5"/>
        <v>1755</v>
      </c>
      <c r="R40" s="13"/>
      <c r="AL40" s="13"/>
      <c r="AM40" s="13"/>
      <c r="AY40" s="122">
        <v>10</v>
      </c>
      <c r="AZ40" s="122">
        <v>16</v>
      </c>
      <c r="BA40" s="104"/>
      <c r="BB40" s="104"/>
      <c r="BC40" s="128"/>
      <c r="BD40" s="128"/>
      <c r="BE40" s="167">
        <v>5</v>
      </c>
      <c r="BF40" s="167">
        <v>16</v>
      </c>
      <c r="BG40" s="116">
        <v>5</v>
      </c>
      <c r="BH40" s="116">
        <v>16</v>
      </c>
      <c r="BI40" s="110"/>
      <c r="BJ40" s="110"/>
      <c r="BK40" s="104"/>
      <c r="BL40" s="104"/>
      <c r="BM40" s="151"/>
      <c r="BN40" s="151"/>
      <c r="BO40" s="157"/>
      <c r="BP40" s="157"/>
      <c r="BQ40" s="104"/>
      <c r="BR40" s="104"/>
      <c r="BS40" s="174">
        <v>5</v>
      </c>
      <c r="BT40" s="174">
        <v>16</v>
      </c>
      <c r="BU40" s="184"/>
      <c r="BV40" s="184"/>
      <c r="BW40" s="190"/>
      <c r="BX40" s="190"/>
      <c r="BY40" s="151"/>
      <c r="BZ40" s="151"/>
      <c r="CA40" s="167"/>
      <c r="CB40" s="167"/>
      <c r="CC40" s="203"/>
      <c r="CD40" s="203"/>
      <c r="CE40" s="174"/>
      <c r="CF40" s="174"/>
      <c r="CI40" s="209">
        <v>10</v>
      </c>
      <c r="CJ40" s="209">
        <v>15</v>
      </c>
      <c r="CM40" s="157"/>
      <c r="CN40" s="157"/>
      <c r="CO40" s="215"/>
      <c r="CP40" s="215"/>
      <c r="CS40" s="104"/>
      <c r="CT40" s="104"/>
      <c r="CU40" s="184">
        <v>10</v>
      </c>
      <c r="CV40" s="184">
        <v>16</v>
      </c>
      <c r="CW40" s="227"/>
      <c r="CX40" s="227"/>
      <c r="CY40" s="233"/>
      <c r="CZ40" s="233"/>
      <c r="DA40" s="239"/>
      <c r="DB40" s="239"/>
      <c r="DC40" s="245"/>
      <c r="DD40" s="245"/>
      <c r="DE40" s="167"/>
      <c r="DF40" s="167"/>
      <c r="DG40" s="104"/>
      <c r="DH40" s="104"/>
      <c r="DK40" s="255"/>
      <c r="DL40" s="255"/>
      <c r="DM40" s="151"/>
      <c r="DN40" s="151"/>
      <c r="DO40" s="261">
        <v>10</v>
      </c>
      <c r="DP40" s="261">
        <v>16</v>
      </c>
      <c r="DQ40" s="267"/>
      <c r="DR40" s="267"/>
      <c r="DS40" s="110"/>
      <c r="DT40" s="110"/>
      <c r="DW40" s="273"/>
      <c r="DX40" s="273"/>
      <c r="DY40" s="279"/>
      <c r="DZ40" s="279"/>
      <c r="EA40" s="255"/>
      <c r="EB40" s="255"/>
      <c r="EC40" s="285"/>
      <c r="ED40" s="285"/>
      <c r="EG40" s="296"/>
      <c r="EH40" s="296"/>
      <c r="EI40" s="227"/>
      <c r="EJ40" s="227"/>
    </row>
    <row r="41" spans="1:140" s="12" customFormat="1" x14ac:dyDescent="0.2">
      <c r="A41" s="13">
        <f t="shared" si="6"/>
        <v>37</v>
      </c>
      <c r="B41" s="223" t="s">
        <v>334</v>
      </c>
      <c r="C41" s="12" t="s">
        <v>7</v>
      </c>
      <c r="D41" s="16">
        <v>92</v>
      </c>
      <c r="E41" s="94">
        <v>30</v>
      </c>
      <c r="F41" s="94"/>
      <c r="G41" s="74"/>
      <c r="H41" s="94">
        <f t="shared" si="4"/>
        <v>0</v>
      </c>
      <c r="I41" s="16">
        <f t="shared" si="5"/>
        <v>0</v>
      </c>
      <c r="R41" s="13"/>
      <c r="AL41" s="13"/>
      <c r="AM41" s="13"/>
      <c r="AY41" s="122"/>
      <c r="AZ41" s="122"/>
      <c r="BA41" s="104"/>
      <c r="BB41" s="104"/>
      <c r="BC41" s="128"/>
      <c r="BD41" s="128"/>
      <c r="BE41" s="167"/>
      <c r="BF41" s="167"/>
      <c r="BG41" s="116"/>
      <c r="BH41" s="116"/>
      <c r="BI41" s="110"/>
      <c r="BJ41" s="110"/>
      <c r="BK41" s="104"/>
      <c r="BL41" s="104"/>
      <c r="BM41" s="151"/>
      <c r="BN41" s="151"/>
      <c r="BO41" s="157"/>
      <c r="BP41" s="157"/>
      <c r="BQ41" s="104"/>
      <c r="BR41" s="104"/>
      <c r="BS41" s="174"/>
      <c r="BT41" s="174"/>
      <c r="BU41" s="184"/>
      <c r="BV41" s="184"/>
      <c r="BW41" s="190"/>
      <c r="BX41" s="190"/>
      <c r="BY41" s="151"/>
      <c r="BZ41" s="151"/>
      <c r="CA41" s="167"/>
      <c r="CB41" s="167"/>
      <c r="CC41" s="203"/>
      <c r="CD41" s="203"/>
      <c r="CE41" s="174"/>
      <c r="CF41" s="174"/>
      <c r="CI41" s="209"/>
      <c r="CJ41" s="209"/>
      <c r="CM41" s="157"/>
      <c r="CN41" s="157"/>
      <c r="CO41" s="215"/>
      <c r="CP41" s="215"/>
      <c r="CS41" s="104">
        <v>5</v>
      </c>
      <c r="CT41" s="104">
        <v>100</v>
      </c>
      <c r="CU41" s="184"/>
      <c r="CV41" s="184"/>
      <c r="CW41" s="227"/>
      <c r="CX41" s="227"/>
      <c r="CY41" s="233"/>
      <c r="CZ41" s="233"/>
      <c r="DA41" s="239"/>
      <c r="DB41" s="239"/>
      <c r="DC41" s="245"/>
      <c r="DD41" s="245"/>
      <c r="DE41" s="167"/>
      <c r="DF41" s="167"/>
      <c r="DG41" s="104"/>
      <c r="DH41" s="104"/>
      <c r="DK41" s="255">
        <v>5</v>
      </c>
      <c r="DL41" s="255">
        <v>95</v>
      </c>
      <c r="DM41" s="151"/>
      <c r="DN41" s="151"/>
      <c r="DO41" s="261">
        <v>10</v>
      </c>
      <c r="DP41" s="261">
        <v>100</v>
      </c>
      <c r="DQ41" s="267">
        <v>10</v>
      </c>
      <c r="DR41" s="267">
        <v>95</v>
      </c>
      <c r="DS41" s="110"/>
      <c r="DT41" s="110"/>
      <c r="DW41" s="273"/>
      <c r="DX41" s="273"/>
      <c r="DY41" s="279"/>
      <c r="DZ41" s="279"/>
      <c r="EA41" s="255"/>
      <c r="EB41" s="255"/>
      <c r="EC41" s="285"/>
      <c r="ED41" s="285"/>
      <c r="EG41" s="296"/>
      <c r="EH41" s="296"/>
      <c r="EI41" s="227"/>
      <c r="EJ41" s="227"/>
    </row>
    <row r="42" spans="1:140" s="12" customFormat="1" x14ac:dyDescent="0.2">
      <c r="A42" s="13">
        <f t="shared" si="6"/>
        <v>38</v>
      </c>
      <c r="B42" s="86" t="s">
        <v>84</v>
      </c>
      <c r="C42" s="12" t="s">
        <v>7</v>
      </c>
      <c r="D42" s="16">
        <v>21</v>
      </c>
      <c r="E42" s="94">
        <v>0</v>
      </c>
      <c r="F42" s="94"/>
      <c r="G42" s="74"/>
      <c r="H42" s="94">
        <f t="shared" si="4"/>
        <v>0</v>
      </c>
      <c r="I42" s="16">
        <f t="shared" si="5"/>
        <v>0</v>
      </c>
      <c r="R42" s="13"/>
      <c r="AL42" s="13"/>
      <c r="AM42" s="13"/>
      <c r="AY42" s="122"/>
      <c r="AZ42" s="122"/>
      <c r="BA42" s="104"/>
      <c r="BB42" s="104"/>
      <c r="BC42" s="128"/>
      <c r="BD42" s="128"/>
      <c r="BE42" s="167"/>
      <c r="BF42" s="167"/>
      <c r="BG42" s="116"/>
      <c r="BH42" s="116"/>
      <c r="BI42" s="110"/>
      <c r="BJ42" s="110"/>
      <c r="BK42" s="104"/>
      <c r="BL42" s="104"/>
      <c r="BM42" s="151"/>
      <c r="BN42" s="151"/>
      <c r="BO42" s="157"/>
      <c r="BP42" s="157"/>
      <c r="BQ42" s="104"/>
      <c r="BR42" s="104"/>
      <c r="BS42" s="174"/>
      <c r="BT42" s="174"/>
      <c r="BU42" s="184"/>
      <c r="BV42" s="184"/>
      <c r="BW42" s="190"/>
      <c r="BX42" s="190"/>
      <c r="BY42" s="151"/>
      <c r="BZ42" s="151"/>
      <c r="CA42" s="167"/>
      <c r="CB42" s="167"/>
      <c r="CC42" s="203"/>
      <c r="CD42" s="203"/>
      <c r="CE42" s="174"/>
      <c r="CF42" s="174"/>
      <c r="CI42" s="209"/>
      <c r="CJ42" s="209"/>
      <c r="CM42" s="157"/>
      <c r="CN42" s="157"/>
      <c r="CO42" s="215"/>
      <c r="CP42" s="215"/>
      <c r="CS42" s="104"/>
      <c r="CT42" s="104"/>
      <c r="CU42" s="184"/>
      <c r="CV42" s="184"/>
      <c r="CW42" s="227"/>
      <c r="CX42" s="227"/>
      <c r="CY42" s="233"/>
      <c r="CZ42" s="233"/>
      <c r="DA42" s="239"/>
      <c r="DB42" s="239"/>
      <c r="DC42" s="245"/>
      <c r="DD42" s="245"/>
      <c r="DE42" s="167"/>
      <c r="DF42" s="167"/>
      <c r="DG42" s="104"/>
      <c r="DH42" s="104"/>
      <c r="DK42" s="255"/>
      <c r="DL42" s="255"/>
      <c r="DM42" s="151"/>
      <c r="DN42" s="151"/>
      <c r="DO42" s="261"/>
      <c r="DP42" s="261"/>
      <c r="DQ42" s="267"/>
      <c r="DR42" s="267"/>
      <c r="DS42" s="110"/>
      <c r="DT42" s="110"/>
      <c r="DW42" s="273"/>
      <c r="DX42" s="273"/>
      <c r="DY42" s="279"/>
      <c r="DZ42" s="279"/>
      <c r="EA42" s="255"/>
      <c r="EB42" s="255"/>
      <c r="EC42" s="285"/>
      <c r="ED42" s="285"/>
      <c r="EG42" s="296"/>
      <c r="EH42" s="296"/>
      <c r="EI42" s="227"/>
      <c r="EJ42" s="227"/>
    </row>
    <row r="43" spans="1:140" s="12" customFormat="1" x14ac:dyDescent="0.2">
      <c r="A43" s="13">
        <f t="shared" si="6"/>
        <v>39</v>
      </c>
      <c r="B43" s="86" t="s">
        <v>220</v>
      </c>
      <c r="C43" s="12" t="s">
        <v>6</v>
      </c>
      <c r="D43" s="16">
        <v>85</v>
      </c>
      <c r="E43" s="94">
        <v>0</v>
      </c>
      <c r="F43" s="94"/>
      <c r="G43" s="74"/>
      <c r="H43" s="94">
        <f t="shared" si="4"/>
        <v>0</v>
      </c>
      <c r="I43" s="16">
        <f t="shared" si="5"/>
        <v>0</v>
      </c>
      <c r="R43" s="13"/>
      <c r="AL43" s="13"/>
      <c r="AM43" s="13"/>
      <c r="AY43" s="122"/>
      <c r="AZ43" s="122"/>
      <c r="BA43" s="104"/>
      <c r="BB43" s="104"/>
      <c r="BC43" s="128"/>
      <c r="BD43" s="128"/>
      <c r="BE43" s="167"/>
      <c r="BF43" s="167"/>
      <c r="BG43" s="116"/>
      <c r="BH43" s="116"/>
      <c r="BI43" s="110"/>
      <c r="BJ43" s="110"/>
      <c r="BK43" s="104"/>
      <c r="BL43" s="104"/>
      <c r="BM43" s="151"/>
      <c r="BN43" s="151"/>
      <c r="BO43" s="157"/>
      <c r="BP43" s="157"/>
      <c r="BQ43" s="104"/>
      <c r="BR43" s="104"/>
      <c r="BS43" s="174"/>
      <c r="BT43" s="174"/>
      <c r="BU43" s="184"/>
      <c r="BV43" s="184"/>
      <c r="BW43" s="190"/>
      <c r="BX43" s="190"/>
      <c r="BY43" s="151"/>
      <c r="BZ43" s="151"/>
      <c r="CA43" s="167"/>
      <c r="CB43" s="167"/>
      <c r="CC43" s="203"/>
      <c r="CD43" s="203"/>
      <c r="CE43" s="174"/>
      <c r="CF43" s="174"/>
      <c r="CI43" s="209"/>
      <c r="CJ43" s="209"/>
      <c r="CM43" s="157"/>
      <c r="CN43" s="157"/>
      <c r="CO43" s="215"/>
      <c r="CP43" s="215"/>
      <c r="CS43" s="104"/>
      <c r="CT43" s="104"/>
      <c r="CU43" s="184"/>
      <c r="CV43" s="184"/>
      <c r="CW43" s="227"/>
      <c r="CX43" s="227"/>
      <c r="CY43" s="233"/>
      <c r="CZ43" s="233"/>
      <c r="DA43" s="239"/>
      <c r="DB43" s="239"/>
      <c r="DC43" s="245"/>
      <c r="DD43" s="245"/>
      <c r="DE43" s="167"/>
      <c r="DF43" s="167"/>
      <c r="DG43" s="104"/>
      <c r="DH43" s="104"/>
      <c r="DK43" s="255"/>
      <c r="DL43" s="255"/>
      <c r="DM43" s="151"/>
      <c r="DN43" s="151"/>
      <c r="DO43" s="261"/>
      <c r="DP43" s="261"/>
      <c r="DQ43" s="267"/>
      <c r="DR43" s="267"/>
      <c r="DS43" s="110"/>
      <c r="DT43" s="110"/>
      <c r="DW43" s="273"/>
      <c r="DX43" s="273"/>
      <c r="DY43" s="279"/>
      <c r="DZ43" s="279"/>
      <c r="EA43" s="255"/>
      <c r="EB43" s="255"/>
      <c r="EC43" s="285"/>
      <c r="ED43" s="285"/>
      <c r="EG43" s="296"/>
      <c r="EH43" s="296"/>
      <c r="EI43" s="227"/>
      <c r="EJ43" s="227"/>
    </row>
    <row r="44" spans="1:140" s="12" customFormat="1" x14ac:dyDescent="0.2">
      <c r="A44" s="13">
        <f t="shared" si="6"/>
        <v>40</v>
      </c>
      <c r="B44" s="86" t="s">
        <v>281</v>
      </c>
      <c r="C44" s="12" t="s">
        <v>7</v>
      </c>
      <c r="D44" s="16">
        <v>103</v>
      </c>
      <c r="E44" s="94">
        <v>25</v>
      </c>
      <c r="F44" s="94"/>
      <c r="G44" s="74"/>
      <c r="H44" s="94">
        <f t="shared" si="4"/>
        <v>11</v>
      </c>
      <c r="I44" s="16">
        <f t="shared" si="5"/>
        <v>1133</v>
      </c>
      <c r="R44" s="13"/>
      <c r="AL44" s="13"/>
      <c r="AM44" s="13"/>
      <c r="AY44" s="122">
        <v>3</v>
      </c>
      <c r="AZ44" s="122">
        <v>180</v>
      </c>
      <c r="BA44" s="104"/>
      <c r="BB44" s="104"/>
      <c r="BC44" s="128">
        <v>5</v>
      </c>
      <c r="BD44" s="128">
        <v>115</v>
      </c>
      <c r="BE44" s="167"/>
      <c r="BF44" s="167"/>
      <c r="BG44" s="116"/>
      <c r="BH44" s="116"/>
      <c r="BI44" s="110"/>
      <c r="BJ44" s="110"/>
      <c r="BK44" s="104"/>
      <c r="BL44" s="104"/>
      <c r="BM44" s="151"/>
      <c r="BN44" s="151"/>
      <c r="BO44" s="157"/>
      <c r="BP44" s="157"/>
      <c r="BQ44" s="104"/>
      <c r="BR44" s="104"/>
      <c r="BS44" s="174"/>
      <c r="BT44" s="174"/>
      <c r="BU44" s="184"/>
      <c r="BV44" s="184"/>
      <c r="BW44" s="190"/>
      <c r="BX44" s="190"/>
      <c r="BY44" s="151"/>
      <c r="BZ44" s="151"/>
      <c r="CA44" s="167"/>
      <c r="CB44" s="167"/>
      <c r="CC44" s="203"/>
      <c r="CD44" s="203"/>
      <c r="CE44" s="174"/>
      <c r="CF44" s="174"/>
      <c r="CI44" s="209"/>
      <c r="CJ44" s="209"/>
      <c r="CM44" s="157"/>
      <c r="CN44" s="157"/>
      <c r="CO44" s="215">
        <v>1</v>
      </c>
      <c r="CP44" s="215">
        <v>110</v>
      </c>
      <c r="CS44" s="104">
        <v>4</v>
      </c>
      <c r="CT44" s="104">
        <v>110</v>
      </c>
      <c r="CU44" s="184"/>
      <c r="CV44" s="184"/>
      <c r="CW44" s="227"/>
      <c r="CX44" s="227"/>
      <c r="CY44" s="233">
        <v>1</v>
      </c>
      <c r="CZ44" s="233">
        <v>110</v>
      </c>
      <c r="DA44" s="239"/>
      <c r="DB44" s="239"/>
      <c r="DC44" s="245"/>
      <c r="DD44" s="245"/>
      <c r="DE44" s="167"/>
      <c r="DF44" s="167"/>
      <c r="DG44" s="104"/>
      <c r="DH44" s="104"/>
      <c r="DK44" s="255"/>
      <c r="DL44" s="255"/>
      <c r="DM44" s="151"/>
      <c r="DN44" s="151"/>
      <c r="DO44" s="261"/>
      <c r="DP44" s="261"/>
      <c r="DQ44" s="267"/>
      <c r="DR44" s="267"/>
      <c r="DS44" s="110"/>
      <c r="DT44" s="110"/>
      <c r="DW44" s="273"/>
      <c r="DX44" s="273"/>
      <c r="DY44" s="279"/>
      <c r="DZ44" s="279"/>
      <c r="EA44" s="255"/>
      <c r="EB44" s="255"/>
      <c r="EC44" s="285"/>
      <c r="ED44" s="285"/>
      <c r="EG44" s="296"/>
      <c r="EH44" s="296"/>
      <c r="EI44" s="227"/>
      <c r="EJ44" s="227"/>
    </row>
    <row r="45" spans="1:140" s="12" customFormat="1" x14ac:dyDescent="0.2">
      <c r="A45" s="13">
        <f t="shared" si="6"/>
        <v>41</v>
      </c>
      <c r="B45" s="86" t="s">
        <v>166</v>
      </c>
      <c r="C45" s="12" t="s">
        <v>7</v>
      </c>
      <c r="D45" s="16">
        <v>103</v>
      </c>
      <c r="E45" s="94">
        <v>0</v>
      </c>
      <c r="F45" s="94"/>
      <c r="G45" s="74"/>
      <c r="H45" s="94">
        <f t="shared" si="4"/>
        <v>0</v>
      </c>
      <c r="I45" s="16">
        <f t="shared" si="5"/>
        <v>0</v>
      </c>
      <c r="R45" s="13"/>
      <c r="AL45" s="13"/>
      <c r="AM45" s="13"/>
      <c r="AY45" s="122"/>
      <c r="AZ45" s="122"/>
      <c r="BA45" s="104"/>
      <c r="BB45" s="104"/>
      <c r="BC45" s="128"/>
      <c r="BD45" s="128"/>
      <c r="BE45" s="167"/>
      <c r="BF45" s="167"/>
      <c r="BG45" s="116"/>
      <c r="BH45" s="116"/>
      <c r="BI45" s="110"/>
      <c r="BJ45" s="110"/>
      <c r="BK45" s="104"/>
      <c r="BL45" s="104"/>
      <c r="BM45" s="151"/>
      <c r="BN45" s="151"/>
      <c r="BO45" s="157"/>
      <c r="BP45" s="157"/>
      <c r="BQ45" s="104"/>
      <c r="BR45" s="104"/>
      <c r="BS45" s="174"/>
      <c r="BT45" s="174"/>
      <c r="BU45" s="184"/>
      <c r="BV45" s="184"/>
      <c r="BW45" s="190"/>
      <c r="BX45" s="190"/>
      <c r="BY45" s="151"/>
      <c r="BZ45" s="151"/>
      <c r="CA45" s="167"/>
      <c r="CB45" s="167"/>
      <c r="CC45" s="203"/>
      <c r="CD45" s="203"/>
      <c r="CE45" s="174"/>
      <c r="CF45" s="174"/>
      <c r="CI45" s="209"/>
      <c r="CJ45" s="209"/>
      <c r="CM45" s="157"/>
      <c r="CN45" s="157"/>
      <c r="CO45" s="215"/>
      <c r="CP45" s="215"/>
      <c r="CS45" s="104"/>
      <c r="CT45" s="104"/>
      <c r="CU45" s="184"/>
      <c r="CV45" s="184"/>
      <c r="CW45" s="227"/>
      <c r="CX45" s="227"/>
      <c r="CY45" s="233"/>
      <c r="CZ45" s="233"/>
      <c r="DA45" s="239"/>
      <c r="DB45" s="239"/>
      <c r="DC45" s="245"/>
      <c r="DD45" s="245"/>
      <c r="DE45" s="167"/>
      <c r="DF45" s="167"/>
      <c r="DG45" s="104"/>
      <c r="DH45" s="104"/>
      <c r="DK45" s="255"/>
      <c r="DL45" s="255"/>
      <c r="DM45" s="151"/>
      <c r="DN45" s="151"/>
      <c r="DO45" s="261"/>
      <c r="DP45" s="261"/>
      <c r="DQ45" s="267"/>
      <c r="DR45" s="267"/>
      <c r="DS45" s="110"/>
      <c r="DT45" s="110"/>
      <c r="DW45" s="273"/>
      <c r="DX45" s="273"/>
      <c r="DY45" s="279"/>
      <c r="DZ45" s="279"/>
      <c r="EA45" s="255"/>
      <c r="EB45" s="255"/>
      <c r="EC45" s="285"/>
      <c r="ED45" s="285"/>
      <c r="EG45" s="296"/>
      <c r="EH45" s="296"/>
      <c r="EI45" s="227"/>
      <c r="EJ45" s="227"/>
    </row>
    <row r="46" spans="1:140" s="12" customFormat="1" x14ac:dyDescent="0.2">
      <c r="A46" s="13">
        <f t="shared" si="6"/>
        <v>42</v>
      </c>
      <c r="B46" s="86" t="s">
        <v>295</v>
      </c>
      <c r="C46" s="12" t="s">
        <v>7</v>
      </c>
      <c r="D46" s="16">
        <v>90</v>
      </c>
      <c r="E46" s="94">
        <v>30</v>
      </c>
      <c r="F46" s="94"/>
      <c r="G46" s="74"/>
      <c r="H46" s="94">
        <f t="shared" si="4"/>
        <v>10</v>
      </c>
      <c r="I46" s="16">
        <f t="shared" si="5"/>
        <v>900</v>
      </c>
      <c r="R46" s="13"/>
      <c r="AL46" s="13"/>
      <c r="AM46" s="13"/>
      <c r="AY46" s="122"/>
      <c r="AZ46" s="122"/>
      <c r="BA46" s="104"/>
      <c r="BB46" s="104"/>
      <c r="BC46" s="128"/>
      <c r="BD46" s="128"/>
      <c r="BE46" s="167"/>
      <c r="BF46" s="167"/>
      <c r="BG46" s="116"/>
      <c r="BH46" s="116"/>
      <c r="BI46" s="110"/>
      <c r="BJ46" s="110"/>
      <c r="BK46" s="104"/>
      <c r="BL46" s="104"/>
      <c r="BM46" s="151"/>
      <c r="BN46" s="151"/>
      <c r="BO46" s="157"/>
      <c r="BP46" s="157"/>
      <c r="BQ46" s="104">
        <v>5</v>
      </c>
      <c r="BR46" s="104">
        <v>95</v>
      </c>
      <c r="BS46" s="174"/>
      <c r="BT46" s="174"/>
      <c r="BU46" s="184"/>
      <c r="BV46" s="184"/>
      <c r="BW46" s="190"/>
      <c r="BX46" s="190"/>
      <c r="BY46" s="151"/>
      <c r="BZ46" s="151"/>
      <c r="CA46" s="167"/>
      <c r="CB46" s="167"/>
      <c r="CC46" s="203"/>
      <c r="CD46" s="203"/>
      <c r="CE46" s="174"/>
      <c r="CF46" s="174"/>
      <c r="CI46" s="209"/>
      <c r="CJ46" s="209"/>
      <c r="CM46" s="157"/>
      <c r="CN46" s="157"/>
      <c r="CO46" s="215"/>
      <c r="CP46" s="215"/>
      <c r="CS46" s="104"/>
      <c r="CT46" s="104"/>
      <c r="CU46" s="184"/>
      <c r="CV46" s="184"/>
      <c r="CW46" s="227"/>
      <c r="CX46" s="227"/>
      <c r="CY46" s="233"/>
      <c r="CZ46" s="233"/>
      <c r="DA46" s="239"/>
      <c r="DB46" s="239"/>
      <c r="DC46" s="245"/>
      <c r="DD46" s="245"/>
      <c r="DE46" s="167"/>
      <c r="DF46" s="167"/>
      <c r="DG46" s="104"/>
      <c r="DH46" s="104"/>
      <c r="DK46" s="255"/>
      <c r="DL46" s="255"/>
      <c r="DM46" s="151"/>
      <c r="DN46" s="151"/>
      <c r="DO46" s="261"/>
      <c r="DP46" s="261"/>
      <c r="DQ46" s="267"/>
      <c r="DR46" s="267"/>
      <c r="DS46" s="110"/>
      <c r="DT46" s="110"/>
      <c r="DW46" s="273"/>
      <c r="DX46" s="273"/>
      <c r="DY46" s="279"/>
      <c r="DZ46" s="279"/>
      <c r="EA46" s="255"/>
      <c r="EB46" s="255"/>
      <c r="EC46" s="285"/>
      <c r="ED46" s="285"/>
      <c r="EE46" s="12">
        <v>15</v>
      </c>
      <c r="EF46" s="12">
        <v>100</v>
      </c>
      <c r="EG46" s="296"/>
      <c r="EH46" s="296"/>
      <c r="EI46" s="227"/>
      <c r="EJ46" s="227"/>
    </row>
    <row r="47" spans="1:140" s="12" customFormat="1" x14ac:dyDescent="0.2">
      <c r="A47" s="13">
        <f t="shared" si="6"/>
        <v>43</v>
      </c>
      <c r="B47" s="86" t="s">
        <v>280</v>
      </c>
      <c r="C47" s="12" t="s">
        <v>7</v>
      </c>
      <c r="D47" s="16">
        <v>90</v>
      </c>
      <c r="E47" s="94">
        <v>26</v>
      </c>
      <c r="F47" s="94"/>
      <c r="G47" s="74"/>
      <c r="H47" s="94">
        <f t="shared" si="4"/>
        <v>0</v>
      </c>
      <c r="I47" s="16">
        <f t="shared" si="5"/>
        <v>0</v>
      </c>
      <c r="R47" s="13"/>
      <c r="AL47" s="13"/>
      <c r="AM47" s="13"/>
      <c r="AY47" s="122"/>
      <c r="AZ47" s="122"/>
      <c r="BA47" s="104">
        <v>6</v>
      </c>
      <c r="BB47" s="104">
        <v>95</v>
      </c>
      <c r="BC47" s="128">
        <v>5</v>
      </c>
      <c r="BD47" s="128">
        <v>100</v>
      </c>
      <c r="BE47" s="167">
        <v>1</v>
      </c>
      <c r="BF47" s="167">
        <v>150</v>
      </c>
      <c r="BG47" s="116"/>
      <c r="BH47" s="116"/>
      <c r="BI47" s="110"/>
      <c r="BJ47" s="110"/>
      <c r="BK47" s="104"/>
      <c r="BL47" s="104"/>
      <c r="BM47" s="151"/>
      <c r="BN47" s="151"/>
      <c r="BO47" s="157"/>
      <c r="BP47" s="157"/>
      <c r="BQ47" s="104"/>
      <c r="BR47" s="104"/>
      <c r="BS47" s="174"/>
      <c r="BT47" s="174"/>
      <c r="BU47" s="184"/>
      <c r="BV47" s="184"/>
      <c r="BW47" s="190"/>
      <c r="BX47" s="190"/>
      <c r="BY47" s="151"/>
      <c r="BZ47" s="151"/>
      <c r="CA47" s="167"/>
      <c r="CB47" s="167"/>
      <c r="CC47" s="203"/>
      <c r="CD47" s="203"/>
      <c r="CE47" s="174"/>
      <c r="CF47" s="174"/>
      <c r="CI47" s="209"/>
      <c r="CJ47" s="209"/>
      <c r="CM47" s="157"/>
      <c r="CN47" s="157"/>
      <c r="CO47" s="215"/>
      <c r="CP47" s="215"/>
      <c r="CS47" s="104"/>
      <c r="CT47" s="104"/>
      <c r="CU47" s="184"/>
      <c r="CV47" s="184"/>
      <c r="CW47" s="227"/>
      <c r="CX47" s="227"/>
      <c r="CY47" s="233"/>
      <c r="CZ47" s="233"/>
      <c r="DA47" s="239"/>
      <c r="DB47" s="239"/>
      <c r="DC47" s="245"/>
      <c r="DD47" s="245"/>
      <c r="DE47" s="167"/>
      <c r="DF47" s="167"/>
      <c r="DG47" s="104"/>
      <c r="DH47" s="104"/>
      <c r="DK47" s="255"/>
      <c r="DL47" s="255"/>
      <c r="DM47" s="151"/>
      <c r="DN47" s="151"/>
      <c r="DO47" s="261">
        <v>10</v>
      </c>
      <c r="DP47" s="261">
        <v>85</v>
      </c>
      <c r="DQ47" s="267"/>
      <c r="DR47" s="267"/>
      <c r="DS47" s="110"/>
      <c r="DT47" s="110"/>
      <c r="DW47" s="273">
        <v>4</v>
      </c>
      <c r="DX47" s="273">
        <v>105</v>
      </c>
      <c r="DY47" s="279"/>
      <c r="DZ47" s="279"/>
      <c r="EA47" s="255"/>
      <c r="EB47" s="255"/>
      <c r="EC47" s="285"/>
      <c r="ED47" s="285"/>
      <c r="EG47" s="296"/>
      <c r="EH47" s="296"/>
      <c r="EI47" s="227"/>
      <c r="EJ47" s="227"/>
    </row>
    <row r="48" spans="1:140" s="12" customFormat="1" x14ac:dyDescent="0.2">
      <c r="A48" s="13">
        <f t="shared" si="6"/>
        <v>44</v>
      </c>
      <c r="B48" s="86" t="s">
        <v>129</v>
      </c>
      <c r="C48" s="12" t="s">
        <v>5</v>
      </c>
      <c r="D48" s="16">
        <v>77</v>
      </c>
      <c r="E48" s="94">
        <v>0</v>
      </c>
      <c r="F48" s="94"/>
      <c r="G48" s="74"/>
      <c r="H48" s="94">
        <f t="shared" si="4"/>
        <v>0</v>
      </c>
      <c r="I48" s="16">
        <f t="shared" si="5"/>
        <v>0</v>
      </c>
      <c r="R48" s="13"/>
      <c r="AL48" s="13"/>
      <c r="AM48" s="13"/>
      <c r="AY48" s="122"/>
      <c r="AZ48" s="122"/>
      <c r="BA48" s="104"/>
      <c r="BB48" s="104"/>
      <c r="BC48" s="128"/>
      <c r="BD48" s="128"/>
      <c r="BE48" s="167"/>
      <c r="BF48" s="167"/>
      <c r="BG48" s="116"/>
      <c r="BH48" s="116"/>
      <c r="BI48" s="110"/>
      <c r="BJ48" s="110"/>
      <c r="BK48" s="104"/>
      <c r="BL48" s="104"/>
      <c r="BM48" s="151"/>
      <c r="BN48" s="151"/>
      <c r="BO48" s="157"/>
      <c r="BP48" s="157"/>
      <c r="BQ48" s="104"/>
      <c r="BR48" s="104"/>
      <c r="BS48" s="174"/>
      <c r="BT48" s="174"/>
      <c r="BU48" s="184"/>
      <c r="BV48" s="184"/>
      <c r="BW48" s="190"/>
      <c r="BX48" s="190"/>
      <c r="BY48" s="151"/>
      <c r="BZ48" s="151"/>
      <c r="CA48" s="167"/>
      <c r="CB48" s="167"/>
      <c r="CC48" s="203"/>
      <c r="CD48" s="203"/>
      <c r="CE48" s="174"/>
      <c r="CF48" s="174"/>
      <c r="CI48" s="209"/>
      <c r="CJ48" s="209"/>
      <c r="CM48" s="157"/>
      <c r="CN48" s="157"/>
      <c r="CO48" s="215"/>
      <c r="CP48" s="215"/>
      <c r="CS48" s="104"/>
      <c r="CT48" s="104"/>
      <c r="CU48" s="184"/>
      <c r="CV48" s="184"/>
      <c r="CW48" s="227"/>
      <c r="CX48" s="227"/>
      <c r="CY48" s="233"/>
      <c r="CZ48" s="233"/>
      <c r="DA48" s="239"/>
      <c r="DB48" s="239"/>
      <c r="DC48" s="245"/>
      <c r="DD48" s="245"/>
      <c r="DE48" s="167"/>
      <c r="DF48" s="167"/>
      <c r="DG48" s="104"/>
      <c r="DH48" s="104"/>
      <c r="DK48" s="255"/>
      <c r="DL48" s="255"/>
      <c r="DM48" s="151"/>
      <c r="DN48" s="151"/>
      <c r="DO48" s="261"/>
      <c r="DP48" s="261"/>
      <c r="DQ48" s="267"/>
      <c r="DR48" s="267"/>
      <c r="DS48" s="110"/>
      <c r="DT48" s="110"/>
      <c r="DW48" s="273"/>
      <c r="DX48" s="273"/>
      <c r="DY48" s="279"/>
      <c r="DZ48" s="279"/>
      <c r="EA48" s="255"/>
      <c r="EB48" s="255"/>
      <c r="EC48" s="285"/>
      <c r="ED48" s="285"/>
      <c r="EG48" s="296"/>
      <c r="EH48" s="296"/>
      <c r="EI48" s="227"/>
      <c r="EJ48" s="227"/>
    </row>
    <row r="49" spans="1:140" s="12" customFormat="1" x14ac:dyDescent="0.2">
      <c r="A49" s="13">
        <f t="shared" si="6"/>
        <v>45</v>
      </c>
      <c r="B49" s="86" t="s">
        <v>125</v>
      </c>
      <c r="C49" s="12" t="s">
        <v>4</v>
      </c>
      <c r="D49" s="16">
        <v>53</v>
      </c>
      <c r="E49" s="94">
        <v>0</v>
      </c>
      <c r="F49" s="94"/>
      <c r="G49" s="74"/>
      <c r="H49" s="94">
        <f t="shared" si="4"/>
        <v>0</v>
      </c>
      <c r="I49" s="16">
        <f t="shared" si="5"/>
        <v>0</v>
      </c>
      <c r="R49" s="13"/>
      <c r="AL49" s="13"/>
      <c r="AM49" s="13"/>
      <c r="AY49" s="122"/>
      <c r="AZ49" s="122"/>
      <c r="BA49" s="104"/>
      <c r="BB49" s="104"/>
      <c r="BC49" s="128"/>
      <c r="BD49" s="128"/>
      <c r="BE49" s="167"/>
      <c r="BF49" s="167"/>
      <c r="BG49" s="116"/>
      <c r="BH49" s="116"/>
      <c r="BI49" s="110"/>
      <c r="BJ49" s="110"/>
      <c r="BK49" s="104"/>
      <c r="BL49" s="104"/>
      <c r="BM49" s="151"/>
      <c r="BN49" s="151"/>
      <c r="BO49" s="157"/>
      <c r="BP49" s="157"/>
      <c r="BQ49" s="104"/>
      <c r="BR49" s="104"/>
      <c r="BS49" s="174"/>
      <c r="BT49" s="174"/>
      <c r="BU49" s="184"/>
      <c r="BV49" s="184"/>
      <c r="BW49" s="190"/>
      <c r="BX49" s="190"/>
      <c r="BY49" s="151"/>
      <c r="BZ49" s="151"/>
      <c r="CA49" s="167"/>
      <c r="CB49" s="167"/>
      <c r="CC49" s="203"/>
      <c r="CD49" s="203"/>
      <c r="CE49" s="174"/>
      <c r="CF49" s="174"/>
      <c r="CI49" s="209"/>
      <c r="CJ49" s="209"/>
      <c r="CM49" s="157"/>
      <c r="CN49" s="157"/>
      <c r="CO49" s="215"/>
      <c r="CP49" s="215"/>
      <c r="CS49" s="104"/>
      <c r="CT49" s="104"/>
      <c r="CU49" s="184"/>
      <c r="CV49" s="184"/>
      <c r="CW49" s="227"/>
      <c r="CX49" s="227"/>
      <c r="CY49" s="233"/>
      <c r="CZ49" s="233"/>
      <c r="DA49" s="239"/>
      <c r="DB49" s="239"/>
      <c r="DC49" s="245"/>
      <c r="DD49" s="245"/>
      <c r="DE49" s="167"/>
      <c r="DF49" s="167"/>
      <c r="DG49" s="104"/>
      <c r="DH49" s="104"/>
      <c r="DK49" s="255"/>
      <c r="DL49" s="255"/>
      <c r="DM49" s="151"/>
      <c r="DN49" s="151"/>
      <c r="DO49" s="261"/>
      <c r="DP49" s="261"/>
      <c r="DQ49" s="267"/>
      <c r="DR49" s="267"/>
      <c r="DS49" s="110"/>
      <c r="DT49" s="110"/>
      <c r="DW49" s="273"/>
      <c r="DX49" s="273"/>
      <c r="DY49" s="279"/>
      <c r="DZ49" s="279"/>
      <c r="EA49" s="255"/>
      <c r="EB49" s="255"/>
      <c r="EC49" s="285"/>
      <c r="ED49" s="285"/>
      <c r="EG49" s="296"/>
      <c r="EH49" s="296"/>
      <c r="EI49" s="227"/>
      <c r="EJ49" s="227"/>
    </row>
    <row r="50" spans="1:140" s="12" customFormat="1" x14ac:dyDescent="0.2">
      <c r="A50" s="13">
        <f t="shared" si="6"/>
        <v>46</v>
      </c>
      <c r="B50" s="223" t="s">
        <v>336</v>
      </c>
      <c r="C50" s="12" t="s">
        <v>7</v>
      </c>
      <c r="D50" s="16">
        <v>100</v>
      </c>
      <c r="E50" s="94">
        <v>45</v>
      </c>
      <c r="F50" s="94"/>
      <c r="G50" s="74"/>
      <c r="H50" s="94">
        <f t="shared" si="4"/>
        <v>5</v>
      </c>
      <c r="I50" s="16">
        <f t="shared" si="5"/>
        <v>500</v>
      </c>
      <c r="R50" s="13"/>
      <c r="AL50" s="13"/>
      <c r="AM50" s="13"/>
      <c r="AY50" s="122"/>
      <c r="AZ50" s="122"/>
      <c r="BA50" s="104"/>
      <c r="BB50" s="104"/>
      <c r="BC50" s="128"/>
      <c r="BD50" s="128"/>
      <c r="BE50" s="167"/>
      <c r="BF50" s="167"/>
      <c r="BG50" s="116"/>
      <c r="BH50" s="116"/>
      <c r="BI50" s="110"/>
      <c r="BJ50" s="110"/>
      <c r="BK50" s="104"/>
      <c r="BL50" s="104"/>
      <c r="BM50" s="151"/>
      <c r="BN50" s="151"/>
      <c r="BO50" s="157"/>
      <c r="BP50" s="157"/>
      <c r="BQ50" s="104"/>
      <c r="BR50" s="104"/>
      <c r="BS50" s="174"/>
      <c r="BT50" s="174"/>
      <c r="BU50" s="184">
        <v>20</v>
      </c>
      <c r="BV50" s="184">
        <v>125</v>
      </c>
      <c r="BW50" s="190"/>
      <c r="BX50" s="190"/>
      <c r="BY50" s="151"/>
      <c r="BZ50" s="151"/>
      <c r="CA50" s="167"/>
      <c r="CB50" s="167"/>
      <c r="CC50" s="203"/>
      <c r="CD50" s="203"/>
      <c r="CE50" s="174"/>
      <c r="CF50" s="174"/>
      <c r="CI50" s="209"/>
      <c r="CJ50" s="209"/>
      <c r="CM50" s="157"/>
      <c r="CN50" s="157"/>
      <c r="CO50" s="215"/>
      <c r="CP50" s="215"/>
      <c r="CS50" s="104"/>
      <c r="CT50" s="104"/>
      <c r="CU50" s="184"/>
      <c r="CV50" s="184"/>
      <c r="CW50" s="227"/>
      <c r="CX50" s="227"/>
      <c r="CY50" s="233"/>
      <c r="CZ50" s="233"/>
      <c r="DA50" s="239"/>
      <c r="DB50" s="239"/>
      <c r="DC50" s="245"/>
      <c r="DD50" s="245"/>
      <c r="DE50" s="167"/>
      <c r="DF50" s="167"/>
      <c r="DG50" s="104"/>
      <c r="DH50" s="104"/>
      <c r="DK50" s="255">
        <v>5</v>
      </c>
      <c r="DL50" s="255">
        <v>125</v>
      </c>
      <c r="DM50" s="151"/>
      <c r="DN50" s="151"/>
      <c r="DO50" s="261"/>
      <c r="DP50" s="261"/>
      <c r="DQ50" s="267"/>
      <c r="DR50" s="267"/>
      <c r="DS50" s="110"/>
      <c r="DT50" s="110"/>
      <c r="DW50" s="273"/>
      <c r="DX50" s="273"/>
      <c r="DY50" s="279"/>
      <c r="DZ50" s="279"/>
      <c r="EA50" s="255"/>
      <c r="EB50" s="255"/>
      <c r="EC50" s="285"/>
      <c r="ED50" s="285"/>
      <c r="EE50" s="12">
        <v>15</v>
      </c>
      <c r="EF50" s="12">
        <v>125</v>
      </c>
      <c r="EG50" s="296"/>
      <c r="EH50" s="296"/>
      <c r="EI50" s="227"/>
      <c r="EJ50" s="227"/>
    </row>
    <row r="51" spans="1:140" s="12" customFormat="1" x14ac:dyDescent="0.2">
      <c r="A51" s="13">
        <f t="shared" si="6"/>
        <v>47</v>
      </c>
      <c r="B51" s="223" t="s">
        <v>161</v>
      </c>
      <c r="C51" s="12" t="s">
        <v>7</v>
      </c>
      <c r="D51" s="16">
        <v>115</v>
      </c>
      <c r="E51" s="94">
        <v>75</v>
      </c>
      <c r="F51" s="94"/>
      <c r="G51" s="74"/>
      <c r="H51" s="94">
        <f t="shared" si="4"/>
        <v>1</v>
      </c>
      <c r="I51" s="16">
        <f t="shared" si="5"/>
        <v>115</v>
      </c>
      <c r="R51" s="13"/>
      <c r="AL51" s="13"/>
      <c r="AM51" s="13"/>
      <c r="AY51" s="122"/>
      <c r="AZ51" s="122"/>
      <c r="BA51" s="104"/>
      <c r="BB51" s="104"/>
      <c r="BC51" s="128"/>
      <c r="BD51" s="128"/>
      <c r="BE51" s="167"/>
      <c r="BF51" s="167"/>
      <c r="BG51" s="116">
        <v>10</v>
      </c>
      <c r="BH51" s="116">
        <v>125</v>
      </c>
      <c r="BI51" s="110"/>
      <c r="BJ51" s="110"/>
      <c r="BK51" s="104"/>
      <c r="BL51" s="104"/>
      <c r="BM51" s="151"/>
      <c r="BN51" s="151"/>
      <c r="BO51" s="157"/>
      <c r="BP51" s="157"/>
      <c r="BQ51" s="104">
        <v>4</v>
      </c>
      <c r="BR51" s="104">
        <v>128</v>
      </c>
      <c r="BS51" s="174"/>
      <c r="BT51" s="174"/>
      <c r="BU51" s="184"/>
      <c r="BV51" s="184"/>
      <c r="BW51" s="190"/>
      <c r="BX51" s="190"/>
      <c r="BY51" s="151"/>
      <c r="BZ51" s="151"/>
      <c r="CA51" s="167"/>
      <c r="CB51" s="167"/>
      <c r="CC51" s="203">
        <v>10</v>
      </c>
      <c r="CD51" s="203">
        <v>125</v>
      </c>
      <c r="CE51" s="174"/>
      <c r="CF51" s="174"/>
      <c r="CI51" s="209"/>
      <c r="CJ51" s="209"/>
      <c r="CM51" s="157"/>
      <c r="CN51" s="157"/>
      <c r="CO51" s="215"/>
      <c r="CP51" s="215"/>
      <c r="CS51" s="104"/>
      <c r="CT51" s="104"/>
      <c r="CU51" s="184"/>
      <c r="CV51" s="184"/>
      <c r="CW51" s="227"/>
      <c r="CX51" s="227"/>
      <c r="CY51" s="233"/>
      <c r="CZ51" s="233"/>
      <c r="DA51" s="239"/>
      <c r="DB51" s="239"/>
      <c r="DC51" s="245"/>
      <c r="DD51" s="245"/>
      <c r="DE51" s="167"/>
      <c r="DF51" s="167"/>
      <c r="DG51" s="104"/>
      <c r="DH51" s="104"/>
      <c r="DK51" s="255"/>
      <c r="DL51" s="255"/>
      <c r="DM51" s="151"/>
      <c r="DN51" s="151"/>
      <c r="DO51" s="261">
        <v>20</v>
      </c>
      <c r="DP51" s="261">
        <v>125</v>
      </c>
      <c r="DQ51" s="267">
        <v>10</v>
      </c>
      <c r="DR51" s="267">
        <v>125</v>
      </c>
      <c r="DS51" s="110"/>
      <c r="DT51" s="110"/>
      <c r="DW51" s="273">
        <v>20</v>
      </c>
      <c r="DX51" s="273">
        <v>125</v>
      </c>
      <c r="DY51" s="279"/>
      <c r="DZ51" s="279"/>
      <c r="EA51" s="255"/>
      <c r="EB51" s="255"/>
      <c r="EC51" s="285"/>
      <c r="ED51" s="285"/>
      <c r="EG51" s="296"/>
      <c r="EH51" s="296"/>
      <c r="EI51" s="227"/>
      <c r="EJ51" s="227"/>
    </row>
    <row r="52" spans="1:140" s="12" customFormat="1" x14ac:dyDescent="0.2">
      <c r="A52" s="13">
        <f t="shared" si="6"/>
        <v>48</v>
      </c>
      <c r="B52" s="223" t="s">
        <v>109</v>
      </c>
      <c r="C52" s="12" t="s">
        <v>7</v>
      </c>
      <c r="D52" s="16">
        <v>105</v>
      </c>
      <c r="E52" s="94">
        <v>3</v>
      </c>
      <c r="F52" s="94"/>
      <c r="G52" s="74"/>
      <c r="H52" s="94">
        <f t="shared" si="4"/>
        <v>0</v>
      </c>
      <c r="I52" s="16">
        <f t="shared" si="5"/>
        <v>0</v>
      </c>
      <c r="R52" s="13"/>
      <c r="AL52" s="13"/>
      <c r="AM52" s="13"/>
      <c r="AY52" s="122"/>
      <c r="AZ52" s="122"/>
      <c r="BA52" s="104">
        <v>3</v>
      </c>
      <c r="BB52" s="104">
        <v>125</v>
      </c>
      <c r="BC52" s="128"/>
      <c r="BD52" s="128"/>
      <c r="BE52" s="167"/>
      <c r="BF52" s="167"/>
      <c r="BG52" s="116"/>
      <c r="BH52" s="116"/>
      <c r="BI52" s="110"/>
      <c r="BJ52" s="110"/>
      <c r="BK52" s="104"/>
      <c r="BL52" s="104"/>
      <c r="BM52" s="151"/>
      <c r="BN52" s="151"/>
      <c r="BO52" s="157"/>
      <c r="BP52" s="157"/>
      <c r="BQ52" s="104"/>
      <c r="BR52" s="104"/>
      <c r="BS52" s="174"/>
      <c r="BT52" s="174"/>
      <c r="BU52" s="184"/>
      <c r="BV52" s="184"/>
      <c r="BW52" s="190"/>
      <c r="BX52" s="190"/>
      <c r="BY52" s="151"/>
      <c r="BZ52" s="151"/>
      <c r="CA52" s="167"/>
      <c r="CB52" s="167"/>
      <c r="CC52" s="203"/>
      <c r="CD52" s="203"/>
      <c r="CE52" s="174"/>
      <c r="CF52" s="174"/>
      <c r="CI52" s="209"/>
      <c r="CJ52" s="209"/>
      <c r="CM52" s="157"/>
      <c r="CN52" s="157"/>
      <c r="CO52" s="215"/>
      <c r="CP52" s="215"/>
      <c r="CS52" s="104"/>
      <c r="CT52" s="104"/>
      <c r="CU52" s="184"/>
      <c r="CV52" s="184"/>
      <c r="CW52" s="227"/>
      <c r="CX52" s="227"/>
      <c r="CY52" s="233"/>
      <c r="CZ52" s="233"/>
      <c r="DA52" s="239"/>
      <c r="DB52" s="239"/>
      <c r="DC52" s="245"/>
      <c r="DD52" s="245"/>
      <c r="DE52" s="167"/>
      <c r="DF52" s="167"/>
      <c r="DG52" s="104"/>
      <c r="DH52" s="104"/>
      <c r="DK52" s="255"/>
      <c r="DL52" s="255"/>
      <c r="DM52" s="151"/>
      <c r="DN52" s="151"/>
      <c r="DO52" s="261"/>
      <c r="DP52" s="261"/>
      <c r="DQ52" s="267"/>
      <c r="DR52" s="267"/>
      <c r="DS52" s="110"/>
      <c r="DT52" s="110"/>
      <c r="DW52" s="273"/>
      <c r="DX52" s="273"/>
      <c r="DY52" s="279"/>
      <c r="DZ52" s="279"/>
      <c r="EA52" s="255"/>
      <c r="EB52" s="255"/>
      <c r="EC52" s="285"/>
      <c r="ED52" s="285"/>
      <c r="EG52" s="296"/>
      <c r="EH52" s="296"/>
      <c r="EI52" s="227"/>
      <c r="EJ52" s="227"/>
    </row>
    <row r="53" spans="1:140" s="12" customFormat="1" x14ac:dyDescent="0.2">
      <c r="A53" s="13">
        <f t="shared" si="6"/>
        <v>49</v>
      </c>
      <c r="B53" s="86" t="s">
        <v>323</v>
      </c>
      <c r="C53" s="12" t="s">
        <v>6</v>
      </c>
      <c r="D53" s="16">
        <v>97</v>
      </c>
      <c r="E53" s="94">
        <v>30</v>
      </c>
      <c r="F53" s="94"/>
      <c r="G53" s="94"/>
      <c r="H53" s="94">
        <f t="shared" si="4"/>
        <v>15</v>
      </c>
      <c r="I53" s="16">
        <f t="shared" si="5"/>
        <v>1455</v>
      </c>
      <c r="R53" s="13"/>
      <c r="AL53" s="13"/>
      <c r="AM53" s="13"/>
      <c r="AY53" s="122"/>
      <c r="AZ53" s="122"/>
      <c r="BA53" s="104"/>
      <c r="BB53" s="104"/>
      <c r="BC53" s="128"/>
      <c r="BD53" s="128"/>
      <c r="BE53" s="167"/>
      <c r="BF53" s="167"/>
      <c r="BG53" s="116"/>
      <c r="BH53" s="116"/>
      <c r="BI53" s="110"/>
      <c r="BJ53" s="110"/>
      <c r="BK53" s="104"/>
      <c r="BL53" s="104"/>
      <c r="BM53" s="151"/>
      <c r="BN53" s="151"/>
      <c r="BO53" s="157"/>
      <c r="BP53" s="157"/>
      <c r="BQ53" s="104"/>
      <c r="BR53" s="104"/>
      <c r="BS53" s="174"/>
      <c r="BT53" s="174"/>
      <c r="BU53" s="184"/>
      <c r="BV53" s="184"/>
      <c r="BW53" s="190"/>
      <c r="BX53" s="190"/>
      <c r="BY53" s="151"/>
      <c r="BZ53" s="151"/>
      <c r="CA53" s="167"/>
      <c r="CB53" s="167"/>
      <c r="CC53" s="203"/>
      <c r="CD53" s="203"/>
      <c r="CE53" s="174"/>
      <c r="CF53" s="174"/>
      <c r="CI53" s="209"/>
      <c r="CJ53" s="209"/>
      <c r="CM53" s="157"/>
      <c r="CN53" s="157"/>
      <c r="CO53" s="215"/>
      <c r="CP53" s="215"/>
      <c r="CS53" s="104"/>
      <c r="CT53" s="104"/>
      <c r="CU53" s="184"/>
      <c r="CV53" s="184"/>
      <c r="CW53" s="227"/>
      <c r="CX53" s="227"/>
      <c r="CY53" s="233"/>
      <c r="CZ53" s="233"/>
      <c r="DA53" s="239"/>
      <c r="DB53" s="239"/>
      <c r="DC53" s="245"/>
      <c r="DD53" s="245"/>
      <c r="DE53" s="167"/>
      <c r="DF53" s="167"/>
      <c r="DG53" s="104">
        <v>5</v>
      </c>
      <c r="DH53" s="104">
        <v>108</v>
      </c>
      <c r="DK53" s="255"/>
      <c r="DL53" s="255"/>
      <c r="DM53" s="151"/>
      <c r="DN53" s="151"/>
      <c r="DO53" s="261"/>
      <c r="DP53" s="261"/>
      <c r="DQ53" s="267">
        <v>10</v>
      </c>
      <c r="DR53" s="267">
        <v>115</v>
      </c>
      <c r="DS53" s="110"/>
      <c r="DT53" s="110"/>
      <c r="DW53" s="273"/>
      <c r="DX53" s="273"/>
      <c r="DY53" s="279"/>
      <c r="DZ53" s="279"/>
      <c r="EA53" s="255"/>
      <c r="EB53" s="255"/>
      <c r="EC53" s="285"/>
      <c r="ED53" s="285"/>
      <c r="EG53" s="296"/>
      <c r="EH53" s="296"/>
      <c r="EI53" s="227"/>
      <c r="EJ53" s="227"/>
    </row>
    <row r="54" spans="1:140" s="12" customFormat="1" x14ac:dyDescent="0.2">
      <c r="A54" s="13">
        <f t="shared" si="6"/>
        <v>50</v>
      </c>
      <c r="B54" s="86" t="s">
        <v>266</v>
      </c>
      <c r="C54" s="12" t="s">
        <v>6</v>
      </c>
      <c r="D54" s="16">
        <v>82</v>
      </c>
      <c r="E54" s="94">
        <v>40</v>
      </c>
      <c r="F54" s="94"/>
      <c r="G54" s="94"/>
      <c r="H54" s="94">
        <f t="shared" si="4"/>
        <v>5</v>
      </c>
      <c r="I54" s="16">
        <f t="shared" si="5"/>
        <v>410</v>
      </c>
      <c r="R54" s="13"/>
      <c r="AL54" s="13"/>
      <c r="AM54" s="13"/>
      <c r="AY54" s="122"/>
      <c r="AZ54" s="122"/>
      <c r="BA54" s="104"/>
      <c r="BB54" s="104"/>
      <c r="BC54" s="128"/>
      <c r="BD54" s="128"/>
      <c r="BE54" s="167"/>
      <c r="BF54" s="167"/>
      <c r="BG54" s="116"/>
      <c r="BH54" s="116"/>
      <c r="BI54" s="110"/>
      <c r="BJ54" s="110"/>
      <c r="BK54" s="104"/>
      <c r="BL54" s="104"/>
      <c r="BM54" s="151"/>
      <c r="BN54" s="151"/>
      <c r="BO54" s="157"/>
      <c r="BP54" s="157"/>
      <c r="BQ54" s="104">
        <v>5</v>
      </c>
      <c r="BR54" s="104">
        <v>90</v>
      </c>
      <c r="BS54" s="174"/>
      <c r="BT54" s="174"/>
      <c r="BU54" s="184"/>
      <c r="BV54" s="184"/>
      <c r="BW54" s="190"/>
      <c r="BX54" s="190"/>
      <c r="BY54" s="151"/>
      <c r="BZ54" s="151"/>
      <c r="CA54" s="167"/>
      <c r="CB54" s="167"/>
      <c r="CC54" s="203"/>
      <c r="CD54" s="203"/>
      <c r="CE54" s="174"/>
      <c r="CF54" s="174"/>
      <c r="CI54" s="209"/>
      <c r="CJ54" s="209"/>
      <c r="CM54" s="157"/>
      <c r="CN54" s="157"/>
      <c r="CO54" s="215"/>
      <c r="CP54" s="215"/>
      <c r="CS54" s="104"/>
      <c r="CT54" s="104"/>
      <c r="CU54" s="184"/>
      <c r="CV54" s="184"/>
      <c r="CW54" s="227"/>
      <c r="CX54" s="227"/>
      <c r="CY54" s="233">
        <v>15</v>
      </c>
      <c r="CZ54" s="233">
        <v>90</v>
      </c>
      <c r="DA54" s="239"/>
      <c r="DB54" s="239"/>
      <c r="DC54" s="245"/>
      <c r="DD54" s="245"/>
      <c r="DE54" s="167"/>
      <c r="DF54" s="167"/>
      <c r="DG54" s="104"/>
      <c r="DH54" s="104"/>
      <c r="DK54" s="255">
        <v>5</v>
      </c>
      <c r="DL54" s="255">
        <v>90</v>
      </c>
      <c r="DM54" s="151"/>
      <c r="DN54" s="151"/>
      <c r="DO54" s="261"/>
      <c r="DP54" s="261"/>
      <c r="DQ54" s="267"/>
      <c r="DR54" s="267"/>
      <c r="DS54" s="110"/>
      <c r="DT54" s="110"/>
      <c r="DW54" s="273">
        <v>10</v>
      </c>
      <c r="DX54" s="273">
        <v>88</v>
      </c>
      <c r="DY54" s="279"/>
      <c r="DZ54" s="279"/>
      <c r="EA54" s="255"/>
      <c r="EB54" s="255"/>
      <c r="EC54" s="285"/>
      <c r="ED54" s="285"/>
      <c r="EG54" s="296"/>
      <c r="EH54" s="296"/>
      <c r="EI54" s="227"/>
      <c r="EJ54" s="227"/>
    </row>
    <row r="55" spans="1:140" s="12" customFormat="1" x14ac:dyDescent="0.2">
      <c r="A55" s="13">
        <f t="shared" si="6"/>
        <v>51</v>
      </c>
      <c r="B55" s="86" t="s">
        <v>267</v>
      </c>
      <c r="C55" s="12" t="s">
        <v>5</v>
      </c>
      <c r="D55" s="16">
        <v>60</v>
      </c>
      <c r="E55" s="94">
        <v>5</v>
      </c>
      <c r="F55" s="94"/>
      <c r="G55" s="94"/>
      <c r="H55" s="94">
        <f t="shared" si="4"/>
        <v>5</v>
      </c>
      <c r="I55" s="16">
        <f t="shared" si="5"/>
        <v>300</v>
      </c>
      <c r="R55" s="13"/>
      <c r="AL55" s="13"/>
      <c r="AM55" s="13"/>
      <c r="AY55" s="122"/>
      <c r="AZ55" s="122"/>
      <c r="BA55" s="104"/>
      <c r="BB55" s="104"/>
      <c r="BC55" s="128"/>
      <c r="BD55" s="128"/>
      <c r="BE55" s="167"/>
      <c r="BF55" s="167"/>
      <c r="BG55" s="116"/>
      <c r="BH55" s="116"/>
      <c r="BI55" s="110"/>
      <c r="BJ55" s="110"/>
      <c r="BK55" s="104"/>
      <c r="BL55" s="104"/>
      <c r="BM55" s="151"/>
      <c r="BN55" s="151"/>
      <c r="BO55" s="157"/>
      <c r="BP55" s="157"/>
      <c r="BQ55" s="104"/>
      <c r="BR55" s="104"/>
      <c r="BS55" s="174"/>
      <c r="BT55" s="174"/>
      <c r="BU55" s="184"/>
      <c r="BV55" s="184"/>
      <c r="BW55" s="190"/>
      <c r="BX55" s="190"/>
      <c r="BY55" s="151"/>
      <c r="BZ55" s="151"/>
      <c r="CA55" s="167"/>
      <c r="CB55" s="167"/>
      <c r="CC55" s="203"/>
      <c r="CD55" s="203"/>
      <c r="CE55" s="174"/>
      <c r="CF55" s="174"/>
      <c r="CI55" s="209"/>
      <c r="CJ55" s="209"/>
      <c r="CM55" s="157"/>
      <c r="CN55" s="157"/>
      <c r="CO55" s="215"/>
      <c r="CP55" s="215"/>
      <c r="CS55" s="104"/>
      <c r="CT55" s="104"/>
      <c r="CU55" s="184"/>
      <c r="CV55" s="184"/>
      <c r="CW55" s="227"/>
      <c r="CX55" s="227"/>
      <c r="CY55" s="233"/>
      <c r="CZ55" s="233"/>
      <c r="DA55" s="239"/>
      <c r="DB55" s="239"/>
      <c r="DC55" s="245"/>
      <c r="DD55" s="245"/>
      <c r="DE55" s="167"/>
      <c r="DF55" s="167"/>
      <c r="DG55" s="104"/>
      <c r="DH55" s="104"/>
      <c r="DK55" s="255"/>
      <c r="DL55" s="255"/>
      <c r="DM55" s="151"/>
      <c r="DN55" s="151"/>
      <c r="DO55" s="261"/>
      <c r="DP55" s="261"/>
      <c r="DQ55" s="267"/>
      <c r="DR55" s="267"/>
      <c r="DS55" s="110"/>
      <c r="DT55" s="110"/>
      <c r="DW55" s="273"/>
      <c r="DX55" s="273"/>
      <c r="DY55" s="279"/>
      <c r="DZ55" s="279"/>
      <c r="EA55" s="255"/>
      <c r="EB55" s="255"/>
      <c r="EC55" s="285"/>
      <c r="ED55" s="285"/>
      <c r="EG55" s="296"/>
      <c r="EH55" s="296"/>
      <c r="EI55" s="227"/>
      <c r="EJ55" s="227"/>
    </row>
    <row r="56" spans="1:140" s="12" customFormat="1" x14ac:dyDescent="0.2">
      <c r="A56" s="13">
        <f t="shared" si="6"/>
        <v>52</v>
      </c>
      <c r="B56" s="86" t="s">
        <v>269</v>
      </c>
      <c r="C56" s="12" t="s">
        <v>7</v>
      </c>
      <c r="D56" s="16">
        <v>80</v>
      </c>
      <c r="E56" s="94">
        <v>10</v>
      </c>
      <c r="F56" s="94"/>
      <c r="G56" s="94"/>
      <c r="H56" s="94">
        <f t="shared" si="4"/>
        <v>0</v>
      </c>
      <c r="I56" s="16">
        <f t="shared" si="5"/>
        <v>0</v>
      </c>
      <c r="R56" s="13"/>
      <c r="AL56" s="13"/>
      <c r="AM56" s="13"/>
      <c r="AY56" s="122"/>
      <c r="AZ56" s="122"/>
      <c r="BA56" s="104"/>
      <c r="BB56" s="104"/>
      <c r="BC56" s="128"/>
      <c r="BD56" s="128"/>
      <c r="BE56" s="167"/>
      <c r="BF56" s="167"/>
      <c r="BG56" s="116"/>
      <c r="BH56" s="116"/>
      <c r="BI56" s="110"/>
      <c r="BJ56" s="110"/>
      <c r="BK56" s="104"/>
      <c r="BL56" s="104"/>
      <c r="BM56" s="151"/>
      <c r="BN56" s="151"/>
      <c r="BO56" s="157"/>
      <c r="BP56" s="157"/>
      <c r="BQ56" s="104"/>
      <c r="BR56" s="104"/>
      <c r="BS56" s="174"/>
      <c r="BT56" s="174"/>
      <c r="BU56" s="184"/>
      <c r="BV56" s="184"/>
      <c r="BW56" s="190">
        <v>10</v>
      </c>
      <c r="BX56" s="190">
        <v>85</v>
      </c>
      <c r="BY56" s="151"/>
      <c r="BZ56" s="151"/>
      <c r="CA56" s="167"/>
      <c r="CB56" s="167"/>
      <c r="CC56" s="203"/>
      <c r="CD56" s="203"/>
      <c r="CE56" s="174"/>
      <c r="CF56" s="174"/>
      <c r="CI56" s="209"/>
      <c r="CJ56" s="209"/>
      <c r="CM56" s="157"/>
      <c r="CN56" s="157"/>
      <c r="CO56" s="215"/>
      <c r="CP56" s="215"/>
      <c r="CS56" s="104"/>
      <c r="CT56" s="104"/>
      <c r="CU56" s="184"/>
      <c r="CV56" s="184"/>
      <c r="CW56" s="227"/>
      <c r="CX56" s="227"/>
      <c r="CY56" s="233"/>
      <c r="CZ56" s="233"/>
      <c r="DA56" s="239"/>
      <c r="DB56" s="239"/>
      <c r="DC56" s="245"/>
      <c r="DD56" s="245"/>
      <c r="DE56" s="167"/>
      <c r="DF56" s="167"/>
      <c r="DG56" s="104"/>
      <c r="DH56" s="104"/>
      <c r="DK56" s="255"/>
      <c r="DL56" s="255"/>
      <c r="DM56" s="151"/>
      <c r="DN56" s="151"/>
      <c r="DO56" s="261"/>
      <c r="DP56" s="261"/>
      <c r="DQ56" s="267"/>
      <c r="DR56" s="267"/>
      <c r="DS56" s="110"/>
      <c r="DT56" s="110"/>
      <c r="DW56" s="273"/>
      <c r="DX56" s="273"/>
      <c r="DY56" s="279"/>
      <c r="DZ56" s="279"/>
      <c r="EA56" s="255"/>
      <c r="EB56" s="255"/>
      <c r="EC56" s="285"/>
      <c r="ED56" s="285"/>
      <c r="EG56" s="296"/>
      <c r="EH56" s="296"/>
      <c r="EI56" s="227"/>
      <c r="EJ56" s="227"/>
    </row>
    <row r="57" spans="1:140" s="12" customFormat="1" x14ac:dyDescent="0.2">
      <c r="A57" s="13">
        <f t="shared" si="6"/>
        <v>53</v>
      </c>
      <c r="B57" s="86" t="s">
        <v>268</v>
      </c>
      <c r="C57" s="12" t="s">
        <v>7</v>
      </c>
      <c r="D57" s="16">
        <v>80</v>
      </c>
      <c r="E57" s="94">
        <v>30</v>
      </c>
      <c r="F57" s="94"/>
      <c r="G57" s="94"/>
      <c r="H57" s="94">
        <f t="shared" si="4"/>
        <v>19</v>
      </c>
      <c r="I57" s="16">
        <f t="shared" si="5"/>
        <v>1520</v>
      </c>
      <c r="R57" s="13"/>
      <c r="AL57" s="13"/>
      <c r="AM57" s="13"/>
      <c r="AY57" s="122"/>
      <c r="AZ57" s="122"/>
      <c r="BA57" s="104"/>
      <c r="BB57" s="104"/>
      <c r="BC57" s="128"/>
      <c r="BD57" s="128"/>
      <c r="BE57" s="167"/>
      <c r="BF57" s="167"/>
      <c r="BG57" s="116"/>
      <c r="BH57" s="116"/>
      <c r="BI57" s="110"/>
      <c r="BJ57" s="110"/>
      <c r="BK57" s="104"/>
      <c r="BL57" s="104"/>
      <c r="BM57" s="151"/>
      <c r="BN57" s="151"/>
      <c r="BO57" s="157">
        <v>10</v>
      </c>
      <c r="BP57" s="157">
        <v>90</v>
      </c>
      <c r="BQ57" s="104"/>
      <c r="BR57" s="104"/>
      <c r="BS57" s="174"/>
      <c r="BT57" s="174"/>
      <c r="BU57" s="184"/>
      <c r="BV57" s="184"/>
      <c r="BW57" s="190"/>
      <c r="BX57" s="190"/>
      <c r="BY57" s="151"/>
      <c r="BZ57" s="151"/>
      <c r="CA57" s="167"/>
      <c r="CB57" s="167"/>
      <c r="CC57" s="203"/>
      <c r="CD57" s="203"/>
      <c r="CE57" s="174"/>
      <c r="CF57" s="174"/>
      <c r="CI57" s="209"/>
      <c r="CJ57" s="209"/>
      <c r="CM57" s="157"/>
      <c r="CN57" s="157"/>
      <c r="CO57" s="215"/>
      <c r="CP57" s="215"/>
      <c r="CS57" s="104"/>
      <c r="CT57" s="104"/>
      <c r="CU57" s="184"/>
      <c r="CV57" s="184"/>
      <c r="CW57" s="227"/>
      <c r="CX57" s="227"/>
      <c r="CY57" s="233"/>
      <c r="CZ57" s="233"/>
      <c r="DA57" s="239"/>
      <c r="DB57" s="239"/>
      <c r="DC57" s="245"/>
      <c r="DD57" s="245"/>
      <c r="DE57" s="167"/>
      <c r="DF57" s="167"/>
      <c r="DG57" s="104"/>
      <c r="DH57" s="104"/>
      <c r="DI57" s="12">
        <v>1</v>
      </c>
      <c r="DJ57" s="12">
        <v>85</v>
      </c>
      <c r="DK57" s="255"/>
      <c r="DL57" s="255"/>
      <c r="DM57" s="151"/>
      <c r="DN57" s="151"/>
      <c r="DO57" s="261"/>
      <c r="DP57" s="261"/>
      <c r="DQ57" s="267"/>
      <c r="DR57" s="267"/>
      <c r="DS57" s="110"/>
      <c r="DT57" s="110"/>
      <c r="DW57" s="273"/>
      <c r="DX57" s="273"/>
      <c r="DY57" s="279"/>
      <c r="DZ57" s="279"/>
      <c r="EA57" s="255"/>
      <c r="EB57" s="255"/>
      <c r="EC57" s="285"/>
      <c r="ED57" s="285"/>
      <c r="EG57" s="296"/>
      <c r="EH57" s="296"/>
      <c r="EI57" s="227"/>
      <c r="EJ57" s="227"/>
    </row>
    <row r="58" spans="1:140" s="12" customFormat="1" x14ac:dyDescent="0.2">
      <c r="A58" s="13">
        <f t="shared" si="6"/>
        <v>54</v>
      </c>
      <c r="B58" s="86" t="s">
        <v>287</v>
      </c>
      <c r="C58" s="12" t="s">
        <v>7</v>
      </c>
      <c r="D58" s="16">
        <v>130</v>
      </c>
      <c r="E58" s="94">
        <v>10</v>
      </c>
      <c r="F58" s="94"/>
      <c r="G58" s="94"/>
      <c r="H58" s="94">
        <f t="shared" si="4"/>
        <v>0</v>
      </c>
      <c r="I58" s="16">
        <f t="shared" si="5"/>
        <v>0</v>
      </c>
      <c r="R58" s="13"/>
      <c r="AL58" s="13"/>
      <c r="AM58" s="13"/>
      <c r="AY58" s="122"/>
      <c r="AZ58" s="122"/>
      <c r="BA58" s="104"/>
      <c r="BB58" s="104"/>
      <c r="BC58" s="128"/>
      <c r="BD58" s="128"/>
      <c r="BE58" s="167"/>
      <c r="BF58" s="167"/>
      <c r="BG58" s="116"/>
      <c r="BH58" s="116"/>
      <c r="BI58" s="110">
        <v>1</v>
      </c>
      <c r="BJ58" s="110">
        <v>200</v>
      </c>
      <c r="BK58" s="104">
        <v>9</v>
      </c>
      <c r="BL58" s="104">
        <v>140</v>
      </c>
      <c r="BM58" s="151"/>
      <c r="BN58" s="151"/>
      <c r="BO58" s="157"/>
      <c r="BP58" s="157"/>
      <c r="BQ58" s="104"/>
      <c r="BR58" s="104"/>
      <c r="BS58" s="174"/>
      <c r="BT58" s="174"/>
      <c r="BU58" s="184"/>
      <c r="BV58" s="184"/>
      <c r="BW58" s="190"/>
      <c r="BX58" s="190"/>
      <c r="BY58" s="151"/>
      <c r="BZ58" s="151"/>
      <c r="CA58" s="167"/>
      <c r="CB58" s="167"/>
      <c r="CC58" s="203"/>
      <c r="CD58" s="203"/>
      <c r="CE58" s="174"/>
      <c r="CF58" s="174"/>
      <c r="CI58" s="209"/>
      <c r="CJ58" s="209"/>
      <c r="CM58" s="157"/>
      <c r="CN58" s="157"/>
      <c r="CO58" s="215"/>
      <c r="CP58" s="215"/>
      <c r="CS58" s="104"/>
      <c r="CT58" s="104"/>
      <c r="CU58" s="184"/>
      <c r="CV58" s="184"/>
      <c r="CW58" s="227"/>
      <c r="CX58" s="227"/>
      <c r="CY58" s="233"/>
      <c r="CZ58" s="233"/>
      <c r="DA58" s="239"/>
      <c r="DB58" s="239"/>
      <c r="DC58" s="245"/>
      <c r="DD58" s="245"/>
      <c r="DE58" s="167"/>
      <c r="DF58" s="167"/>
      <c r="DG58" s="104"/>
      <c r="DH58" s="104"/>
      <c r="DK58" s="255"/>
      <c r="DL58" s="255"/>
      <c r="DM58" s="151"/>
      <c r="DN58" s="151"/>
      <c r="DO58" s="261"/>
      <c r="DP58" s="261"/>
      <c r="DQ58" s="267"/>
      <c r="DR58" s="267"/>
      <c r="DS58" s="110"/>
      <c r="DT58" s="110"/>
      <c r="DW58" s="273"/>
      <c r="DX58" s="273"/>
      <c r="DY58" s="279"/>
      <c r="DZ58" s="279"/>
      <c r="EA58" s="255"/>
      <c r="EB58" s="255"/>
      <c r="EC58" s="285"/>
      <c r="ED58" s="285"/>
      <c r="EG58" s="296"/>
      <c r="EH58" s="296"/>
      <c r="EI58" s="227"/>
      <c r="EJ58" s="227"/>
    </row>
    <row r="59" spans="1:140" s="12" customFormat="1" x14ac:dyDescent="0.2">
      <c r="A59" s="13">
        <f t="shared" si="6"/>
        <v>55</v>
      </c>
      <c r="B59" s="86" t="s">
        <v>288</v>
      </c>
      <c r="C59" s="12" t="s">
        <v>7</v>
      </c>
      <c r="D59" s="16">
        <v>123</v>
      </c>
      <c r="E59" s="94">
        <v>20</v>
      </c>
      <c r="F59" s="94"/>
      <c r="G59" s="94"/>
      <c r="H59" s="94">
        <f t="shared" si="4"/>
        <v>0</v>
      </c>
      <c r="I59" s="16">
        <f t="shared" si="5"/>
        <v>0</v>
      </c>
      <c r="R59" s="13"/>
      <c r="AL59" s="13"/>
      <c r="AM59" s="13"/>
      <c r="AY59" s="122"/>
      <c r="AZ59" s="122"/>
      <c r="BA59" s="104"/>
      <c r="BB59" s="104"/>
      <c r="BC59" s="128"/>
      <c r="BD59" s="128"/>
      <c r="BE59" s="167"/>
      <c r="BF59" s="167"/>
      <c r="BG59" s="116"/>
      <c r="BH59" s="116"/>
      <c r="BI59" s="110"/>
      <c r="BJ59" s="110"/>
      <c r="BK59" s="104">
        <v>10</v>
      </c>
      <c r="BL59" s="104">
        <v>135</v>
      </c>
      <c r="BM59" s="151"/>
      <c r="BN59" s="151"/>
      <c r="BO59" s="157"/>
      <c r="BP59" s="157"/>
      <c r="BQ59" s="104">
        <v>10</v>
      </c>
      <c r="BR59" s="104">
        <v>130</v>
      </c>
      <c r="BS59" s="174"/>
      <c r="BT59" s="174"/>
      <c r="BU59" s="184"/>
      <c r="BV59" s="184"/>
      <c r="BW59" s="190"/>
      <c r="BX59" s="190"/>
      <c r="BY59" s="151"/>
      <c r="BZ59" s="151"/>
      <c r="CA59" s="167"/>
      <c r="CB59" s="167"/>
      <c r="CC59" s="203"/>
      <c r="CD59" s="203"/>
      <c r="CE59" s="174"/>
      <c r="CF59" s="174"/>
      <c r="CI59" s="209"/>
      <c r="CJ59" s="209"/>
      <c r="CM59" s="157"/>
      <c r="CN59" s="157"/>
      <c r="CO59" s="215"/>
      <c r="CP59" s="215"/>
      <c r="CS59" s="104"/>
      <c r="CT59" s="104"/>
      <c r="CU59" s="184"/>
      <c r="CV59" s="184"/>
      <c r="CW59" s="227"/>
      <c r="CX59" s="227"/>
      <c r="CY59" s="233"/>
      <c r="CZ59" s="233"/>
      <c r="DA59" s="239"/>
      <c r="DB59" s="239"/>
      <c r="DC59" s="245"/>
      <c r="DD59" s="245"/>
      <c r="DE59" s="167"/>
      <c r="DF59" s="167"/>
      <c r="DG59" s="104"/>
      <c r="DH59" s="104"/>
      <c r="DK59" s="255"/>
      <c r="DL59" s="255"/>
      <c r="DM59" s="151"/>
      <c r="DN59" s="151"/>
      <c r="DO59" s="261"/>
      <c r="DP59" s="261"/>
      <c r="DQ59" s="267"/>
      <c r="DR59" s="267"/>
      <c r="DS59" s="110"/>
      <c r="DT59" s="110"/>
      <c r="DW59" s="273"/>
      <c r="DX59" s="273"/>
      <c r="DY59" s="279"/>
      <c r="DZ59" s="279"/>
      <c r="EA59" s="255"/>
      <c r="EB59" s="255"/>
      <c r="EC59" s="285"/>
      <c r="ED59" s="285"/>
      <c r="EG59" s="296"/>
      <c r="EH59" s="296"/>
      <c r="EI59" s="227"/>
      <c r="EJ59" s="227"/>
    </row>
    <row r="60" spans="1:140" s="12" customFormat="1" x14ac:dyDescent="0.2">
      <c r="A60" s="13">
        <f t="shared" si="6"/>
        <v>56</v>
      </c>
      <c r="B60" s="86" t="s">
        <v>28</v>
      </c>
      <c r="C60" s="12" t="s">
        <v>5</v>
      </c>
      <c r="D60" s="16">
        <v>65</v>
      </c>
      <c r="E60" s="94">
        <v>0</v>
      </c>
      <c r="F60" s="94"/>
      <c r="G60" s="74"/>
      <c r="H60" s="94">
        <f t="shared" si="4"/>
        <v>0</v>
      </c>
      <c r="I60" s="16">
        <f t="shared" si="5"/>
        <v>0</v>
      </c>
      <c r="R60" s="13"/>
      <c r="AL60" s="13"/>
      <c r="AM60" s="13"/>
      <c r="AY60" s="122"/>
      <c r="AZ60" s="122"/>
      <c r="BA60" s="104"/>
      <c r="BB60" s="104"/>
      <c r="BC60" s="128"/>
      <c r="BD60" s="128"/>
      <c r="BE60" s="167"/>
      <c r="BF60" s="167"/>
      <c r="BG60" s="116"/>
      <c r="BH60" s="116"/>
      <c r="BI60" s="110"/>
      <c r="BJ60" s="110"/>
      <c r="BK60" s="104"/>
      <c r="BL60" s="104"/>
      <c r="BM60" s="151"/>
      <c r="BN60" s="151"/>
      <c r="BO60" s="157"/>
      <c r="BP60" s="157"/>
      <c r="BQ60" s="104"/>
      <c r="BR60" s="104"/>
      <c r="BS60" s="174"/>
      <c r="BT60" s="174"/>
      <c r="BU60" s="184"/>
      <c r="BV60" s="184"/>
      <c r="BW60" s="190"/>
      <c r="BX60" s="190"/>
      <c r="BY60" s="151"/>
      <c r="BZ60" s="151"/>
      <c r="CA60" s="167"/>
      <c r="CB60" s="167"/>
      <c r="CC60" s="203"/>
      <c r="CD60" s="203"/>
      <c r="CE60" s="174"/>
      <c r="CF60" s="174"/>
      <c r="CI60" s="209"/>
      <c r="CJ60" s="209"/>
      <c r="CM60" s="157"/>
      <c r="CN60" s="157"/>
      <c r="CO60" s="215"/>
      <c r="CP60" s="215"/>
      <c r="CS60" s="104"/>
      <c r="CT60" s="104"/>
      <c r="CU60" s="184"/>
      <c r="CV60" s="184"/>
      <c r="CW60" s="227"/>
      <c r="CX60" s="227"/>
      <c r="CY60" s="233"/>
      <c r="CZ60" s="233"/>
      <c r="DA60" s="239"/>
      <c r="DB60" s="239"/>
      <c r="DC60" s="245"/>
      <c r="DD60" s="245"/>
      <c r="DE60" s="167"/>
      <c r="DF60" s="167"/>
      <c r="DG60" s="104"/>
      <c r="DH60" s="104"/>
      <c r="DK60" s="255"/>
      <c r="DL60" s="255"/>
      <c r="DM60" s="151"/>
      <c r="DN60" s="151"/>
      <c r="DO60" s="261"/>
      <c r="DP60" s="261"/>
      <c r="DQ60" s="267"/>
      <c r="DR60" s="267"/>
      <c r="DS60" s="110"/>
      <c r="DT60" s="110"/>
      <c r="DW60" s="273"/>
      <c r="DX60" s="273"/>
      <c r="DY60" s="279"/>
      <c r="DZ60" s="279"/>
      <c r="EA60" s="255"/>
      <c r="EB60" s="255"/>
      <c r="EC60" s="285"/>
      <c r="ED60" s="285"/>
      <c r="EG60" s="296"/>
      <c r="EH60" s="296"/>
      <c r="EI60" s="227"/>
      <c r="EJ60" s="227"/>
    </row>
    <row r="61" spans="1:140" s="12" customFormat="1" x14ac:dyDescent="0.2">
      <c r="A61" s="13">
        <f t="shared" si="6"/>
        <v>57</v>
      </c>
      <c r="B61" s="86" t="s">
        <v>116</v>
      </c>
      <c r="C61" s="12" t="s">
        <v>7</v>
      </c>
      <c r="D61" s="16">
        <v>67</v>
      </c>
      <c r="E61" s="94">
        <v>0</v>
      </c>
      <c r="F61" s="94"/>
      <c r="G61" s="94"/>
      <c r="H61" s="94">
        <f t="shared" si="4"/>
        <v>0</v>
      </c>
      <c r="I61" s="16">
        <f t="shared" si="5"/>
        <v>0</v>
      </c>
      <c r="R61" s="13"/>
      <c r="AL61" s="13"/>
      <c r="AM61" s="13"/>
      <c r="AY61" s="122"/>
      <c r="AZ61" s="122"/>
      <c r="BA61" s="104"/>
      <c r="BB61" s="104"/>
      <c r="BC61" s="128"/>
      <c r="BD61" s="128"/>
      <c r="BE61" s="167"/>
      <c r="BF61" s="167"/>
      <c r="BG61" s="116"/>
      <c r="BH61" s="116"/>
      <c r="BI61" s="110"/>
      <c r="BJ61" s="110"/>
      <c r="BK61" s="104"/>
      <c r="BL61" s="104"/>
      <c r="BM61" s="151"/>
      <c r="BN61" s="151"/>
      <c r="BO61" s="157"/>
      <c r="BP61" s="157"/>
      <c r="BQ61" s="104"/>
      <c r="BR61" s="104"/>
      <c r="BS61" s="174"/>
      <c r="BT61" s="174"/>
      <c r="BU61" s="184"/>
      <c r="BV61" s="184"/>
      <c r="BW61" s="190"/>
      <c r="BX61" s="190"/>
      <c r="BY61" s="151"/>
      <c r="BZ61" s="151"/>
      <c r="CA61" s="167"/>
      <c r="CB61" s="167"/>
      <c r="CC61" s="203"/>
      <c r="CD61" s="203"/>
      <c r="CE61" s="174"/>
      <c r="CF61" s="174"/>
      <c r="CI61" s="209"/>
      <c r="CJ61" s="209"/>
      <c r="CM61" s="157"/>
      <c r="CN61" s="157"/>
      <c r="CO61" s="215"/>
      <c r="CP61" s="215"/>
      <c r="CS61" s="104"/>
      <c r="CT61" s="104"/>
      <c r="CU61" s="184"/>
      <c r="CV61" s="184"/>
      <c r="CW61" s="227"/>
      <c r="CX61" s="227"/>
      <c r="CY61" s="233"/>
      <c r="CZ61" s="233"/>
      <c r="DA61" s="239"/>
      <c r="DB61" s="239"/>
      <c r="DC61" s="245"/>
      <c r="DD61" s="245"/>
      <c r="DE61" s="167"/>
      <c r="DF61" s="167"/>
      <c r="DG61" s="104"/>
      <c r="DH61" s="104"/>
      <c r="DK61" s="255"/>
      <c r="DL61" s="255"/>
      <c r="DM61" s="151"/>
      <c r="DN61" s="151"/>
      <c r="DO61" s="261"/>
      <c r="DP61" s="261"/>
      <c r="DQ61" s="267"/>
      <c r="DR61" s="267"/>
      <c r="DS61" s="110"/>
      <c r="DT61" s="110"/>
      <c r="DW61" s="273"/>
      <c r="DX61" s="273"/>
      <c r="DY61" s="279"/>
      <c r="DZ61" s="279"/>
      <c r="EA61" s="255"/>
      <c r="EB61" s="255"/>
      <c r="EC61" s="285"/>
      <c r="ED61" s="285"/>
      <c r="EG61" s="296"/>
      <c r="EH61" s="296"/>
      <c r="EI61" s="227"/>
      <c r="EJ61" s="227"/>
    </row>
    <row r="62" spans="1:140" s="12" customFormat="1" x14ac:dyDescent="0.2">
      <c r="A62" s="13">
        <f t="shared" si="6"/>
        <v>58</v>
      </c>
      <c r="B62" s="223" t="s">
        <v>279</v>
      </c>
      <c r="C62" s="12" t="s">
        <v>7</v>
      </c>
      <c r="D62" s="16">
        <v>67</v>
      </c>
      <c r="E62" s="94">
        <v>276</v>
      </c>
      <c r="F62" s="94"/>
      <c r="G62" s="74"/>
      <c r="H62" s="94">
        <f t="shared" si="4"/>
        <v>55</v>
      </c>
      <c r="I62" s="16">
        <f t="shared" si="5"/>
        <v>3685</v>
      </c>
      <c r="R62" s="13"/>
      <c r="AL62" s="13"/>
      <c r="AM62" s="13"/>
      <c r="AY62" s="122"/>
      <c r="AZ62" s="122"/>
      <c r="BA62" s="104">
        <v>15</v>
      </c>
      <c r="BB62" s="104">
        <v>75</v>
      </c>
      <c r="BC62" s="128"/>
      <c r="BD62" s="128"/>
      <c r="BE62" s="167">
        <v>4</v>
      </c>
      <c r="BF62" s="167">
        <v>75</v>
      </c>
      <c r="BG62" s="116">
        <v>20</v>
      </c>
      <c r="BH62" s="116">
        <v>75</v>
      </c>
      <c r="BI62" s="110"/>
      <c r="BJ62" s="110"/>
      <c r="BK62" s="104"/>
      <c r="BL62" s="104"/>
      <c r="BM62" s="151"/>
      <c r="BN62" s="151"/>
      <c r="BO62" s="157">
        <v>5</v>
      </c>
      <c r="BP62" s="157">
        <v>75</v>
      </c>
      <c r="BQ62" s="104">
        <v>4</v>
      </c>
      <c r="BR62" s="104">
        <v>75</v>
      </c>
      <c r="BS62" s="174">
        <v>10</v>
      </c>
      <c r="BT62" s="174">
        <v>73</v>
      </c>
      <c r="BU62" s="184"/>
      <c r="BV62" s="184"/>
      <c r="BW62" s="190">
        <v>10</v>
      </c>
      <c r="BX62" s="190">
        <v>73</v>
      </c>
      <c r="BY62" s="151"/>
      <c r="BZ62" s="151"/>
      <c r="CA62" s="167"/>
      <c r="CB62" s="167"/>
      <c r="CC62" s="203"/>
      <c r="CD62" s="203"/>
      <c r="CE62" s="174"/>
      <c r="CF62" s="174"/>
      <c r="CI62" s="209">
        <v>40</v>
      </c>
      <c r="CJ62" s="209">
        <v>70</v>
      </c>
      <c r="CM62" s="157"/>
      <c r="CN62" s="157"/>
      <c r="CO62" s="215"/>
      <c r="CP62" s="215"/>
      <c r="CS62" s="104">
        <v>10</v>
      </c>
      <c r="CT62" s="104">
        <v>75</v>
      </c>
      <c r="CU62" s="184"/>
      <c r="CV62" s="184"/>
      <c r="CW62" s="227"/>
      <c r="CX62" s="227"/>
      <c r="CY62" s="233"/>
      <c r="CZ62" s="233"/>
      <c r="DA62" s="239"/>
      <c r="DB62" s="239"/>
      <c r="DC62" s="245"/>
      <c r="DD62" s="245"/>
      <c r="DE62" s="167"/>
      <c r="DF62" s="167"/>
      <c r="DG62" s="104">
        <v>3</v>
      </c>
      <c r="DH62" s="104">
        <v>75</v>
      </c>
      <c r="DI62" s="12">
        <v>5</v>
      </c>
      <c r="DJ62" s="12">
        <v>70</v>
      </c>
      <c r="DK62" s="255">
        <v>30</v>
      </c>
      <c r="DL62" s="255">
        <v>73.5</v>
      </c>
      <c r="DM62" s="151"/>
      <c r="DN62" s="151"/>
      <c r="DO62" s="261">
        <v>12</v>
      </c>
      <c r="DP62" s="261">
        <v>75</v>
      </c>
      <c r="DQ62" s="267">
        <v>10</v>
      </c>
      <c r="DR62" s="267">
        <v>75</v>
      </c>
      <c r="DS62" s="110">
        <v>8</v>
      </c>
      <c r="DT62" s="110">
        <v>75</v>
      </c>
      <c r="DW62" s="273">
        <v>12</v>
      </c>
      <c r="DX62" s="273">
        <v>75</v>
      </c>
      <c r="DY62" s="279"/>
      <c r="DZ62" s="279"/>
      <c r="EA62" s="255">
        <v>4</v>
      </c>
      <c r="EB62" s="255">
        <v>75</v>
      </c>
      <c r="EC62" s="285">
        <v>14</v>
      </c>
      <c r="ED62" s="285">
        <v>73</v>
      </c>
      <c r="EG62" s="296">
        <v>5</v>
      </c>
      <c r="EH62" s="296">
        <v>75</v>
      </c>
      <c r="EI62" s="227"/>
      <c r="EJ62" s="227"/>
    </row>
    <row r="63" spans="1:140" s="12" customFormat="1" x14ac:dyDescent="0.2">
      <c r="A63" s="13">
        <f t="shared" si="6"/>
        <v>59</v>
      </c>
      <c r="B63" s="86" t="s">
        <v>327</v>
      </c>
      <c r="C63" s="12" t="s">
        <v>7</v>
      </c>
      <c r="D63" s="16">
        <v>82</v>
      </c>
      <c r="E63" s="94">
        <v>15</v>
      </c>
      <c r="F63" s="94"/>
      <c r="G63" s="94"/>
      <c r="H63" s="94">
        <f t="shared" si="4"/>
        <v>0</v>
      </c>
      <c r="I63" s="16">
        <f t="shared" si="5"/>
        <v>0</v>
      </c>
      <c r="R63" s="13"/>
      <c r="AL63" s="13"/>
      <c r="AM63" s="13"/>
      <c r="AY63" s="122"/>
      <c r="AZ63" s="122"/>
      <c r="BA63" s="104"/>
      <c r="BB63" s="104"/>
      <c r="BC63" s="128"/>
      <c r="BD63" s="128"/>
      <c r="BE63" s="167"/>
      <c r="BF63" s="167"/>
      <c r="BG63" s="116"/>
      <c r="BH63" s="116"/>
      <c r="BI63" s="110"/>
      <c r="BJ63" s="110"/>
      <c r="BK63" s="104"/>
      <c r="BL63" s="104"/>
      <c r="BM63" s="151"/>
      <c r="BN63" s="151"/>
      <c r="BO63" s="157"/>
      <c r="BP63" s="157"/>
      <c r="BQ63" s="104"/>
      <c r="BR63" s="104"/>
      <c r="BS63" s="174"/>
      <c r="BT63" s="174"/>
      <c r="BU63" s="184"/>
      <c r="BV63" s="184"/>
      <c r="BW63" s="190"/>
      <c r="BX63" s="190"/>
      <c r="BY63" s="151"/>
      <c r="BZ63" s="151"/>
      <c r="CA63" s="167"/>
      <c r="CB63" s="167"/>
      <c r="CC63" s="203"/>
      <c r="CD63" s="203"/>
      <c r="CE63" s="174"/>
      <c r="CF63" s="174"/>
      <c r="CI63" s="209"/>
      <c r="CJ63" s="209"/>
      <c r="CM63" s="157"/>
      <c r="CN63" s="157"/>
      <c r="CO63" s="215"/>
      <c r="CP63" s="215"/>
      <c r="CS63" s="104"/>
      <c r="CT63" s="104"/>
      <c r="CU63" s="184"/>
      <c r="CV63" s="184"/>
      <c r="CW63" s="227"/>
      <c r="CX63" s="227"/>
      <c r="CY63" s="233"/>
      <c r="CZ63" s="233"/>
      <c r="DA63" s="239"/>
      <c r="DB63" s="239"/>
      <c r="DC63" s="245"/>
      <c r="DD63" s="245"/>
      <c r="DE63" s="167">
        <v>4</v>
      </c>
      <c r="DF63" s="167">
        <v>90</v>
      </c>
      <c r="DG63" s="104"/>
      <c r="DH63" s="104"/>
      <c r="DI63" s="12">
        <v>2</v>
      </c>
      <c r="DJ63" s="12">
        <v>90</v>
      </c>
      <c r="DK63" s="255"/>
      <c r="DL63" s="255"/>
      <c r="DM63" s="151"/>
      <c r="DN63" s="151"/>
      <c r="DO63" s="261">
        <v>1</v>
      </c>
      <c r="DP63" s="261">
        <v>90</v>
      </c>
      <c r="DQ63" s="267"/>
      <c r="DR63" s="267"/>
      <c r="DS63" s="110">
        <v>3</v>
      </c>
      <c r="DT63" s="110">
        <v>90</v>
      </c>
      <c r="DW63" s="273"/>
      <c r="DX63" s="273"/>
      <c r="DY63" s="279"/>
      <c r="DZ63" s="279"/>
      <c r="EA63" s="255"/>
      <c r="EB63" s="255"/>
      <c r="EC63" s="285">
        <v>5</v>
      </c>
      <c r="ED63" s="285">
        <v>90</v>
      </c>
      <c r="EG63" s="296"/>
      <c r="EH63" s="296"/>
      <c r="EI63" s="227"/>
      <c r="EJ63" s="227"/>
    </row>
    <row r="64" spans="1:140" s="12" customFormat="1" x14ac:dyDescent="0.2">
      <c r="A64" s="13">
        <f t="shared" si="6"/>
        <v>60</v>
      </c>
      <c r="B64" s="86" t="s">
        <v>126</v>
      </c>
      <c r="C64" s="12" t="s">
        <v>7</v>
      </c>
      <c r="D64" s="16">
        <v>75</v>
      </c>
      <c r="E64" s="94">
        <v>0</v>
      </c>
      <c r="F64" s="94"/>
      <c r="G64" s="94"/>
      <c r="H64" s="94">
        <f t="shared" si="4"/>
        <v>0</v>
      </c>
      <c r="I64" s="16">
        <f t="shared" si="5"/>
        <v>0</v>
      </c>
      <c r="R64" s="13"/>
      <c r="AL64" s="13"/>
      <c r="AM64" s="13"/>
      <c r="AY64" s="122"/>
      <c r="AZ64" s="122"/>
      <c r="BA64" s="104"/>
      <c r="BB64" s="104"/>
      <c r="BC64" s="128"/>
      <c r="BD64" s="128"/>
      <c r="BE64" s="167"/>
      <c r="BF64" s="167"/>
      <c r="BG64" s="116"/>
      <c r="BH64" s="116"/>
      <c r="BI64" s="110"/>
      <c r="BJ64" s="110"/>
      <c r="BK64" s="104"/>
      <c r="BL64" s="104"/>
      <c r="BM64" s="151"/>
      <c r="BN64" s="151"/>
      <c r="BO64" s="157"/>
      <c r="BP64" s="157"/>
      <c r="BQ64" s="104"/>
      <c r="BR64" s="104"/>
      <c r="BS64" s="174"/>
      <c r="BT64" s="174"/>
      <c r="BU64" s="184"/>
      <c r="BV64" s="184"/>
      <c r="BW64" s="190"/>
      <c r="BX64" s="190"/>
      <c r="BY64" s="151"/>
      <c r="BZ64" s="151"/>
      <c r="CA64" s="167"/>
      <c r="CB64" s="167"/>
      <c r="CC64" s="203"/>
      <c r="CD64" s="203"/>
      <c r="CE64" s="174"/>
      <c r="CF64" s="174"/>
      <c r="CI64" s="209"/>
      <c r="CJ64" s="209"/>
      <c r="CM64" s="157"/>
      <c r="CN64" s="157"/>
      <c r="CO64" s="215"/>
      <c r="CP64" s="215"/>
      <c r="CS64" s="104"/>
      <c r="CT64" s="104"/>
      <c r="CU64" s="184"/>
      <c r="CV64" s="184"/>
      <c r="CW64" s="227"/>
      <c r="CX64" s="227"/>
      <c r="CY64" s="233"/>
      <c r="CZ64" s="233"/>
      <c r="DA64" s="239"/>
      <c r="DB64" s="239"/>
      <c r="DC64" s="245"/>
      <c r="DD64" s="245"/>
      <c r="DE64" s="167"/>
      <c r="DF64" s="167"/>
      <c r="DG64" s="104"/>
      <c r="DH64" s="104"/>
      <c r="DK64" s="255"/>
      <c r="DL64" s="255"/>
      <c r="DM64" s="151"/>
      <c r="DN64" s="151"/>
      <c r="DO64" s="261"/>
      <c r="DP64" s="261"/>
      <c r="DQ64" s="267"/>
      <c r="DR64" s="267"/>
      <c r="DS64" s="110"/>
      <c r="DT64" s="110"/>
      <c r="DW64" s="273"/>
      <c r="DX64" s="273"/>
      <c r="DY64" s="279"/>
      <c r="DZ64" s="279"/>
      <c r="EA64" s="255"/>
      <c r="EB64" s="255"/>
      <c r="EC64" s="285"/>
      <c r="ED64" s="285"/>
      <c r="EG64" s="296"/>
      <c r="EH64" s="296"/>
      <c r="EI64" s="227"/>
      <c r="EJ64" s="227"/>
    </row>
    <row r="65" spans="1:140" s="12" customFormat="1" x14ac:dyDescent="0.2">
      <c r="A65" s="13">
        <f t="shared" si="6"/>
        <v>61</v>
      </c>
      <c r="B65" s="223" t="s">
        <v>186</v>
      </c>
      <c r="C65" s="12" t="s">
        <v>7</v>
      </c>
      <c r="D65" s="16">
        <v>91</v>
      </c>
      <c r="E65" s="94">
        <v>72</v>
      </c>
      <c r="F65" s="94"/>
      <c r="G65" s="74"/>
      <c r="H65" s="94">
        <f t="shared" si="4"/>
        <v>31</v>
      </c>
      <c r="I65" s="16">
        <f t="shared" si="5"/>
        <v>2821</v>
      </c>
      <c r="R65" s="13"/>
      <c r="AL65" s="13"/>
      <c r="AM65" s="13"/>
      <c r="AY65" s="122"/>
      <c r="AZ65" s="122"/>
      <c r="BA65" s="104"/>
      <c r="BB65" s="104"/>
      <c r="BC65" s="128"/>
      <c r="BD65" s="128"/>
      <c r="BE65" s="167"/>
      <c r="BF65" s="167"/>
      <c r="BG65" s="116"/>
      <c r="BH65" s="116"/>
      <c r="BI65" s="110"/>
      <c r="BJ65" s="110"/>
      <c r="BK65" s="104"/>
      <c r="BL65" s="104"/>
      <c r="BM65" s="151"/>
      <c r="BN65" s="151"/>
      <c r="BO65" s="157"/>
      <c r="BP65" s="157"/>
      <c r="BQ65" s="104"/>
      <c r="BR65" s="104"/>
      <c r="BS65" s="174"/>
      <c r="BT65" s="174"/>
      <c r="BU65" s="184"/>
      <c r="BV65" s="184"/>
      <c r="BW65" s="190"/>
      <c r="BX65" s="190"/>
      <c r="BY65" s="151">
        <v>2</v>
      </c>
      <c r="BZ65" s="151">
        <v>105</v>
      </c>
      <c r="CA65" s="167"/>
      <c r="CB65" s="167"/>
      <c r="CC65" s="203">
        <v>3</v>
      </c>
      <c r="CD65" s="203">
        <v>105</v>
      </c>
      <c r="CE65" s="174"/>
      <c r="CF65" s="174"/>
      <c r="CG65" s="12">
        <v>2</v>
      </c>
      <c r="CH65" s="12">
        <v>105</v>
      </c>
      <c r="CI65" s="209"/>
      <c r="CJ65" s="209"/>
      <c r="CK65" s="12">
        <v>3</v>
      </c>
      <c r="CL65" s="12">
        <v>105</v>
      </c>
      <c r="CM65" s="157">
        <v>3</v>
      </c>
      <c r="CN65" s="157">
        <v>105</v>
      </c>
      <c r="CO65" s="215"/>
      <c r="CP65" s="215"/>
      <c r="CS65" s="104"/>
      <c r="CT65" s="104"/>
      <c r="CU65" s="184"/>
      <c r="CV65" s="184"/>
      <c r="CW65" s="227"/>
      <c r="CX65" s="227"/>
      <c r="CY65" s="233"/>
      <c r="CZ65" s="233"/>
      <c r="DA65" s="239"/>
      <c r="DB65" s="239"/>
      <c r="DC65" s="245">
        <v>5</v>
      </c>
      <c r="DD65" s="245">
        <v>100</v>
      </c>
      <c r="DE65" s="167"/>
      <c r="DF65" s="167"/>
      <c r="DG65" s="104"/>
      <c r="DH65" s="104"/>
      <c r="DK65" s="255"/>
      <c r="DL65" s="255"/>
      <c r="DM65" s="151"/>
      <c r="DN65" s="151"/>
      <c r="DO65" s="261">
        <v>5</v>
      </c>
      <c r="DP65" s="261">
        <v>108</v>
      </c>
      <c r="DQ65" s="267"/>
      <c r="DR65" s="267"/>
      <c r="DS65" s="110"/>
      <c r="DT65" s="110"/>
      <c r="DW65" s="273"/>
      <c r="DX65" s="273"/>
      <c r="DY65" s="279"/>
      <c r="DZ65" s="279"/>
      <c r="EA65" s="255">
        <v>4</v>
      </c>
      <c r="EB65" s="255">
        <v>105</v>
      </c>
      <c r="EC65" s="285">
        <v>5</v>
      </c>
      <c r="ED65" s="285">
        <v>105</v>
      </c>
      <c r="EG65" s="296">
        <v>9</v>
      </c>
      <c r="EH65" s="296">
        <v>105</v>
      </c>
      <c r="EI65" s="227"/>
      <c r="EJ65" s="227"/>
    </row>
    <row r="66" spans="1:140" s="12" customFormat="1" x14ac:dyDescent="0.2">
      <c r="A66" s="13">
        <f t="shared" si="6"/>
        <v>62</v>
      </c>
      <c r="B66" s="86" t="s">
        <v>69</v>
      </c>
      <c r="C66" s="12" t="s">
        <v>7</v>
      </c>
      <c r="D66" s="16">
        <v>86</v>
      </c>
      <c r="E66" s="94">
        <v>10</v>
      </c>
      <c r="F66" s="94"/>
      <c r="G66" s="94"/>
      <c r="H66" s="94">
        <f t="shared" si="4"/>
        <v>7</v>
      </c>
      <c r="I66" s="16">
        <f t="shared" si="5"/>
        <v>602</v>
      </c>
      <c r="R66" s="13"/>
      <c r="AL66" s="13"/>
      <c r="AM66" s="13"/>
      <c r="AY66" s="122"/>
      <c r="AZ66" s="122"/>
      <c r="BA66" s="104"/>
      <c r="BB66" s="104"/>
      <c r="BC66" s="128"/>
      <c r="BD66" s="128"/>
      <c r="BE66" s="167"/>
      <c r="BF66" s="167"/>
      <c r="BG66" s="116"/>
      <c r="BH66" s="116"/>
      <c r="BI66" s="110"/>
      <c r="BJ66" s="110"/>
      <c r="BK66" s="104"/>
      <c r="BL66" s="104"/>
      <c r="BM66" s="151"/>
      <c r="BN66" s="151"/>
      <c r="BO66" s="157"/>
      <c r="BP66" s="157"/>
      <c r="BQ66" s="104"/>
      <c r="BR66" s="104"/>
      <c r="BS66" s="174"/>
      <c r="BT66" s="174"/>
      <c r="BU66" s="184"/>
      <c r="BV66" s="184"/>
      <c r="BW66" s="190"/>
      <c r="BX66" s="190"/>
      <c r="BY66" s="151"/>
      <c r="BZ66" s="151"/>
      <c r="CA66" s="167"/>
      <c r="CB66" s="167"/>
      <c r="CC66" s="203"/>
      <c r="CD66" s="203"/>
      <c r="CE66" s="174"/>
      <c r="CF66" s="174"/>
      <c r="CI66" s="209"/>
      <c r="CJ66" s="209"/>
      <c r="CM66" s="157"/>
      <c r="CN66" s="157"/>
      <c r="CO66" s="215"/>
      <c r="CP66" s="215"/>
      <c r="CS66" s="104"/>
      <c r="CT66" s="104"/>
      <c r="CU66" s="184"/>
      <c r="CV66" s="184"/>
      <c r="CW66" s="227"/>
      <c r="CX66" s="227"/>
      <c r="CY66" s="233"/>
      <c r="CZ66" s="233"/>
      <c r="DA66" s="239"/>
      <c r="DB66" s="239"/>
      <c r="DC66" s="245"/>
      <c r="DD66" s="245"/>
      <c r="DE66" s="167"/>
      <c r="DF66" s="167"/>
      <c r="DG66" s="104"/>
      <c r="DH66" s="104"/>
      <c r="DK66" s="255"/>
      <c r="DL66" s="255"/>
      <c r="DM66" s="151"/>
      <c r="DN66" s="151"/>
      <c r="DO66" s="261"/>
      <c r="DP66" s="261"/>
      <c r="DQ66" s="267"/>
      <c r="DR66" s="267"/>
      <c r="DS66" s="110">
        <v>3</v>
      </c>
      <c r="DT66" s="110">
        <v>105</v>
      </c>
      <c r="DW66" s="273"/>
      <c r="DX66" s="273"/>
      <c r="DY66" s="279"/>
      <c r="DZ66" s="279"/>
      <c r="EA66" s="255"/>
      <c r="EB66" s="255"/>
      <c r="EC66" s="285"/>
      <c r="ED66" s="285"/>
      <c r="EG66" s="296"/>
      <c r="EH66" s="296"/>
      <c r="EI66" s="227"/>
      <c r="EJ66" s="227"/>
    </row>
    <row r="67" spans="1:140" s="12" customFormat="1" x14ac:dyDescent="0.2">
      <c r="A67" s="13">
        <f t="shared" si="6"/>
        <v>63</v>
      </c>
      <c r="B67" s="86" t="s">
        <v>265</v>
      </c>
      <c r="C67" s="12" t="s">
        <v>4</v>
      </c>
      <c r="D67" s="16">
        <v>70</v>
      </c>
      <c r="E67" s="94">
        <v>20</v>
      </c>
      <c r="F67" s="94"/>
      <c r="G67" s="94"/>
      <c r="H67" s="94">
        <f t="shared" si="4"/>
        <v>2</v>
      </c>
      <c r="I67" s="16">
        <f t="shared" si="5"/>
        <v>140</v>
      </c>
      <c r="R67" s="13"/>
      <c r="AL67" s="13"/>
      <c r="AM67" s="13"/>
      <c r="AY67" s="122"/>
      <c r="AZ67" s="122"/>
      <c r="BA67" s="104"/>
      <c r="BB67" s="104"/>
      <c r="BC67" s="128"/>
      <c r="BD67" s="128"/>
      <c r="BE67" s="167"/>
      <c r="BF67" s="167"/>
      <c r="BG67" s="116"/>
      <c r="BH67" s="116"/>
      <c r="BI67" s="110"/>
      <c r="BJ67" s="110"/>
      <c r="BK67" s="104"/>
      <c r="BL67" s="104"/>
      <c r="BM67" s="151"/>
      <c r="BN67" s="151"/>
      <c r="BO67" s="157"/>
      <c r="BP67" s="157"/>
      <c r="BQ67" s="104"/>
      <c r="BR67" s="104"/>
      <c r="BS67" s="174"/>
      <c r="BT67" s="174"/>
      <c r="BU67" s="184"/>
      <c r="BV67" s="184"/>
      <c r="BW67" s="190"/>
      <c r="BX67" s="190"/>
      <c r="BY67" s="151"/>
      <c r="BZ67" s="151"/>
      <c r="CA67" s="167"/>
      <c r="CB67" s="167"/>
      <c r="CC67" s="203"/>
      <c r="CD67" s="203"/>
      <c r="CE67" s="174"/>
      <c r="CF67" s="174"/>
      <c r="CI67" s="209"/>
      <c r="CJ67" s="209"/>
      <c r="CM67" s="157">
        <v>5</v>
      </c>
      <c r="CN67" s="157">
        <v>75</v>
      </c>
      <c r="CO67" s="215"/>
      <c r="CP67" s="215"/>
      <c r="CS67" s="104"/>
      <c r="CT67" s="104"/>
      <c r="CU67" s="184"/>
      <c r="CV67" s="184"/>
      <c r="CW67" s="227"/>
      <c r="CX67" s="227"/>
      <c r="CY67" s="233"/>
      <c r="CZ67" s="233"/>
      <c r="DA67" s="239"/>
      <c r="DB67" s="239"/>
      <c r="DC67" s="245"/>
      <c r="DD67" s="245"/>
      <c r="DE67" s="167"/>
      <c r="DF67" s="167"/>
      <c r="DG67" s="104">
        <v>3</v>
      </c>
      <c r="DH67" s="104">
        <v>75</v>
      </c>
      <c r="DK67" s="255"/>
      <c r="DL67" s="255"/>
      <c r="DM67" s="151"/>
      <c r="DN67" s="151"/>
      <c r="DO67" s="261"/>
      <c r="DP67" s="261"/>
      <c r="DQ67" s="267">
        <v>10</v>
      </c>
      <c r="DR67" s="267">
        <v>75</v>
      </c>
      <c r="DS67" s="110"/>
      <c r="DT67" s="110"/>
      <c r="DW67" s="273"/>
      <c r="DX67" s="273"/>
      <c r="DY67" s="279"/>
      <c r="DZ67" s="279"/>
      <c r="EA67" s="255"/>
      <c r="EB67" s="255"/>
      <c r="EC67" s="285"/>
      <c r="ED67" s="285"/>
      <c r="EG67" s="296"/>
      <c r="EH67" s="296"/>
      <c r="EI67" s="227"/>
      <c r="EJ67" s="227"/>
    </row>
    <row r="68" spans="1:140" s="12" customFormat="1" x14ac:dyDescent="0.2">
      <c r="A68" s="13">
        <f t="shared" si="6"/>
        <v>64</v>
      </c>
      <c r="B68" s="86" t="s">
        <v>97</v>
      </c>
      <c r="C68" s="12" t="s">
        <v>7</v>
      </c>
      <c r="D68" s="16">
        <v>89</v>
      </c>
      <c r="E68" s="94">
        <v>0</v>
      </c>
      <c r="F68" s="94"/>
      <c r="G68" s="74"/>
      <c r="H68" s="94">
        <f t="shared" si="4"/>
        <v>0</v>
      </c>
      <c r="I68" s="16">
        <f t="shared" si="5"/>
        <v>0</v>
      </c>
      <c r="R68" s="13"/>
      <c r="AL68" s="13"/>
      <c r="AM68" s="13"/>
      <c r="AY68" s="122"/>
      <c r="AZ68" s="122"/>
      <c r="BA68" s="104"/>
      <c r="BB68" s="104"/>
      <c r="BC68" s="128"/>
      <c r="BD68" s="128"/>
      <c r="BE68" s="167"/>
      <c r="BF68" s="167"/>
      <c r="BG68" s="116"/>
      <c r="BH68" s="116"/>
      <c r="BI68" s="110"/>
      <c r="BJ68" s="110"/>
      <c r="BK68" s="104"/>
      <c r="BL68" s="104"/>
      <c r="BM68" s="151"/>
      <c r="BN68" s="151"/>
      <c r="BO68" s="157"/>
      <c r="BP68" s="157"/>
      <c r="BQ68" s="104"/>
      <c r="BR68" s="104"/>
      <c r="BS68" s="174"/>
      <c r="BT68" s="174"/>
      <c r="BU68" s="184"/>
      <c r="BV68" s="184"/>
      <c r="BW68" s="190"/>
      <c r="BX68" s="190"/>
      <c r="BY68" s="151"/>
      <c r="BZ68" s="151"/>
      <c r="CA68" s="167"/>
      <c r="CB68" s="167"/>
      <c r="CC68" s="203"/>
      <c r="CD68" s="203"/>
      <c r="CE68" s="174"/>
      <c r="CF68" s="174"/>
      <c r="CI68" s="209"/>
      <c r="CJ68" s="209"/>
      <c r="CM68" s="157"/>
      <c r="CN68" s="157"/>
      <c r="CO68" s="215"/>
      <c r="CP68" s="215"/>
      <c r="CS68" s="104"/>
      <c r="CT68" s="104"/>
      <c r="CU68" s="184"/>
      <c r="CV68" s="184"/>
      <c r="CW68" s="227"/>
      <c r="CX68" s="227"/>
      <c r="CY68" s="233"/>
      <c r="CZ68" s="233"/>
      <c r="DA68" s="239"/>
      <c r="DB68" s="239"/>
      <c r="DC68" s="245"/>
      <c r="DD68" s="245"/>
      <c r="DE68" s="167"/>
      <c r="DF68" s="167"/>
      <c r="DG68" s="104"/>
      <c r="DH68" s="104"/>
      <c r="DK68" s="255"/>
      <c r="DL68" s="255"/>
      <c r="DM68" s="151"/>
      <c r="DN68" s="151"/>
      <c r="DO68" s="261"/>
      <c r="DP68" s="261"/>
      <c r="DQ68" s="267"/>
      <c r="DR68" s="267"/>
      <c r="DS68" s="110"/>
      <c r="DT68" s="110"/>
      <c r="DW68" s="273"/>
      <c r="DX68" s="273"/>
      <c r="DY68" s="279"/>
      <c r="DZ68" s="279"/>
      <c r="EA68" s="255"/>
      <c r="EB68" s="255"/>
      <c r="EC68" s="285"/>
      <c r="ED68" s="285"/>
      <c r="EG68" s="296"/>
      <c r="EH68" s="296"/>
      <c r="EI68" s="227"/>
      <c r="EJ68" s="227"/>
    </row>
    <row r="69" spans="1:140" s="12" customFormat="1" x14ac:dyDescent="0.2">
      <c r="A69" s="13">
        <f t="shared" si="6"/>
        <v>65</v>
      </c>
      <c r="B69" s="86" t="s">
        <v>70</v>
      </c>
      <c r="C69" s="12" t="s">
        <v>7</v>
      </c>
      <c r="D69" s="16">
        <v>106</v>
      </c>
      <c r="E69" s="94">
        <v>0</v>
      </c>
      <c r="F69" s="94"/>
      <c r="G69" s="74"/>
      <c r="H69" s="94">
        <f t="shared" si="4"/>
        <v>0</v>
      </c>
      <c r="I69" s="16">
        <f t="shared" si="5"/>
        <v>0</v>
      </c>
      <c r="R69" s="13"/>
      <c r="AL69" s="13"/>
      <c r="AM69" s="13"/>
      <c r="AY69" s="122"/>
      <c r="AZ69" s="122"/>
      <c r="BA69" s="104"/>
      <c r="BB69" s="104"/>
      <c r="BC69" s="128"/>
      <c r="BD69" s="128"/>
      <c r="BE69" s="167"/>
      <c r="BF69" s="167"/>
      <c r="BG69" s="116"/>
      <c r="BH69" s="116"/>
      <c r="BI69" s="110"/>
      <c r="BJ69" s="110"/>
      <c r="BK69" s="104"/>
      <c r="BL69" s="104"/>
      <c r="BM69" s="151"/>
      <c r="BN69" s="151"/>
      <c r="BO69" s="157"/>
      <c r="BP69" s="157"/>
      <c r="BQ69" s="104"/>
      <c r="BR69" s="104"/>
      <c r="BS69" s="174"/>
      <c r="BT69" s="174"/>
      <c r="BU69" s="184"/>
      <c r="BV69" s="184"/>
      <c r="BW69" s="190"/>
      <c r="BX69" s="190"/>
      <c r="BY69" s="151"/>
      <c r="BZ69" s="151"/>
      <c r="CA69" s="167"/>
      <c r="CB69" s="167"/>
      <c r="CC69" s="203"/>
      <c r="CD69" s="203"/>
      <c r="CE69" s="174"/>
      <c r="CF69" s="174"/>
      <c r="CI69" s="209"/>
      <c r="CJ69" s="209"/>
      <c r="CM69" s="157"/>
      <c r="CN69" s="157"/>
      <c r="CO69" s="215"/>
      <c r="CP69" s="215"/>
      <c r="CS69" s="104"/>
      <c r="CT69" s="104"/>
      <c r="CU69" s="184"/>
      <c r="CV69" s="184"/>
      <c r="CW69" s="227"/>
      <c r="CX69" s="227"/>
      <c r="CY69" s="233"/>
      <c r="CZ69" s="233"/>
      <c r="DA69" s="239"/>
      <c r="DB69" s="239"/>
      <c r="DC69" s="245"/>
      <c r="DD69" s="245"/>
      <c r="DE69" s="167"/>
      <c r="DF69" s="167"/>
      <c r="DG69" s="104"/>
      <c r="DH69" s="104"/>
      <c r="DK69" s="255"/>
      <c r="DL69" s="255"/>
      <c r="DM69" s="151"/>
      <c r="DN69" s="151"/>
      <c r="DO69" s="261"/>
      <c r="DP69" s="261"/>
      <c r="DQ69" s="267"/>
      <c r="DR69" s="267"/>
      <c r="DS69" s="110"/>
      <c r="DT69" s="110"/>
      <c r="DW69" s="273"/>
      <c r="DX69" s="273"/>
      <c r="DY69" s="279"/>
      <c r="DZ69" s="279"/>
      <c r="EA69" s="255"/>
      <c r="EB69" s="255"/>
      <c r="EC69" s="285"/>
      <c r="ED69" s="285"/>
      <c r="EG69" s="296"/>
      <c r="EH69" s="296"/>
      <c r="EI69" s="227"/>
      <c r="EJ69" s="227"/>
    </row>
    <row r="70" spans="1:140" s="12" customFormat="1" x14ac:dyDescent="0.2">
      <c r="A70" s="13">
        <f t="shared" si="6"/>
        <v>66</v>
      </c>
      <c r="B70" s="86" t="s">
        <v>128</v>
      </c>
      <c r="C70" s="12" t="s">
        <v>7</v>
      </c>
      <c r="D70" s="16">
        <v>78</v>
      </c>
      <c r="E70" s="94">
        <v>0</v>
      </c>
      <c r="F70" s="94"/>
      <c r="G70" s="94"/>
      <c r="H70" s="94">
        <f t="shared" ref="H70:H136" si="7">SUM(E70:G70)-SUMPRODUCT((MOD(COLUMN(AY70:FU70),2)=1)*(AY70:FU70))</f>
        <v>0</v>
      </c>
      <c r="I70" s="16">
        <f t="shared" si="5"/>
        <v>0</v>
      </c>
      <c r="R70" s="13"/>
      <c r="AL70" s="13"/>
      <c r="AM70" s="13"/>
      <c r="AY70" s="122"/>
      <c r="AZ70" s="122"/>
      <c r="BA70" s="104"/>
      <c r="BB70" s="104"/>
      <c r="BC70" s="128"/>
      <c r="BD70" s="128"/>
      <c r="BE70" s="167"/>
      <c r="BF70" s="167"/>
      <c r="BG70" s="116"/>
      <c r="BH70" s="116"/>
      <c r="BI70" s="110"/>
      <c r="BJ70" s="110"/>
      <c r="BK70" s="104"/>
      <c r="BL70" s="104"/>
      <c r="BM70" s="151"/>
      <c r="BN70" s="151"/>
      <c r="BO70" s="157"/>
      <c r="BP70" s="157"/>
      <c r="BQ70" s="104"/>
      <c r="BR70" s="104"/>
      <c r="BS70" s="174"/>
      <c r="BT70" s="174"/>
      <c r="BU70" s="184"/>
      <c r="BV70" s="184"/>
      <c r="BW70" s="190"/>
      <c r="BX70" s="190"/>
      <c r="BY70" s="151"/>
      <c r="BZ70" s="151"/>
      <c r="CA70" s="167"/>
      <c r="CB70" s="167"/>
      <c r="CC70" s="203"/>
      <c r="CD70" s="203"/>
      <c r="CE70" s="174"/>
      <c r="CF70" s="174"/>
      <c r="CI70" s="209"/>
      <c r="CJ70" s="209"/>
      <c r="CM70" s="157"/>
      <c r="CN70" s="157"/>
      <c r="CO70" s="215"/>
      <c r="CP70" s="215"/>
      <c r="CS70" s="104"/>
      <c r="CT70" s="104"/>
      <c r="CU70" s="184"/>
      <c r="CV70" s="184"/>
      <c r="CW70" s="227"/>
      <c r="CX70" s="227"/>
      <c r="CY70" s="233"/>
      <c r="CZ70" s="233"/>
      <c r="DA70" s="239"/>
      <c r="DB70" s="239"/>
      <c r="DC70" s="245"/>
      <c r="DD70" s="245"/>
      <c r="DE70" s="167"/>
      <c r="DF70" s="167"/>
      <c r="DG70" s="104"/>
      <c r="DH70" s="104"/>
      <c r="DK70" s="255"/>
      <c r="DL70" s="255"/>
      <c r="DM70" s="151"/>
      <c r="DN70" s="151"/>
      <c r="DO70" s="261"/>
      <c r="DP70" s="261"/>
      <c r="DQ70" s="267"/>
      <c r="DR70" s="267"/>
      <c r="DS70" s="110"/>
      <c r="DT70" s="110"/>
      <c r="DW70" s="273"/>
      <c r="DX70" s="273"/>
      <c r="DY70" s="279"/>
      <c r="DZ70" s="279"/>
      <c r="EA70" s="255"/>
      <c r="EB70" s="255"/>
      <c r="EC70" s="285"/>
      <c r="ED70" s="285"/>
      <c r="EG70" s="296"/>
      <c r="EH70" s="296"/>
      <c r="EI70" s="227"/>
      <c r="EJ70" s="227"/>
    </row>
    <row r="71" spans="1:140" s="12" customFormat="1" x14ac:dyDescent="0.2">
      <c r="A71" s="13">
        <f t="shared" si="6"/>
        <v>67</v>
      </c>
      <c r="B71" s="86" t="s">
        <v>311</v>
      </c>
      <c r="C71" s="12" t="s">
        <v>7</v>
      </c>
      <c r="D71" s="16">
        <v>105</v>
      </c>
      <c r="E71" s="94">
        <v>40</v>
      </c>
      <c r="F71" s="94"/>
      <c r="G71" s="94"/>
      <c r="H71" s="94">
        <f t="shared" si="7"/>
        <v>5</v>
      </c>
      <c r="I71" s="16">
        <f t="shared" si="5"/>
        <v>525</v>
      </c>
      <c r="R71" s="13"/>
      <c r="AL71" s="13"/>
      <c r="AM71" s="13"/>
      <c r="AY71" s="122"/>
      <c r="AZ71" s="122"/>
      <c r="BA71" s="104"/>
      <c r="BB71" s="104"/>
      <c r="BC71" s="128"/>
      <c r="BD71" s="128"/>
      <c r="BE71" s="167"/>
      <c r="BF71" s="167"/>
      <c r="BG71" s="116"/>
      <c r="BH71" s="116"/>
      <c r="BI71" s="110"/>
      <c r="BJ71" s="110"/>
      <c r="BK71" s="104"/>
      <c r="BL71" s="104"/>
      <c r="BM71" s="151"/>
      <c r="BN71" s="151"/>
      <c r="BO71" s="157"/>
      <c r="BP71" s="157"/>
      <c r="BQ71" s="104"/>
      <c r="BR71" s="104"/>
      <c r="BS71" s="174"/>
      <c r="BT71" s="174"/>
      <c r="BU71" s="184"/>
      <c r="BV71" s="184"/>
      <c r="BW71" s="190"/>
      <c r="BX71" s="190"/>
      <c r="BY71" s="151">
        <v>2</v>
      </c>
      <c r="BZ71" s="151">
        <v>115</v>
      </c>
      <c r="CA71" s="167">
        <v>2</v>
      </c>
      <c r="CB71" s="167">
        <v>110</v>
      </c>
      <c r="CC71" s="203">
        <v>2</v>
      </c>
      <c r="CD71" s="203">
        <v>115</v>
      </c>
      <c r="CE71" s="174"/>
      <c r="CF71" s="174"/>
      <c r="CG71" s="12">
        <v>3</v>
      </c>
      <c r="CH71" s="12">
        <v>115</v>
      </c>
      <c r="CI71" s="209"/>
      <c r="CJ71" s="209"/>
      <c r="CK71" s="12">
        <v>2</v>
      </c>
      <c r="CL71" s="12">
        <v>115</v>
      </c>
      <c r="CM71" s="157">
        <v>2</v>
      </c>
      <c r="CN71" s="157">
        <v>115</v>
      </c>
      <c r="CO71" s="215"/>
      <c r="CP71" s="215"/>
      <c r="CS71" s="104"/>
      <c r="CT71" s="104"/>
      <c r="CU71" s="184"/>
      <c r="CV71" s="184"/>
      <c r="CW71" s="227"/>
      <c r="CX71" s="227"/>
      <c r="CY71" s="233"/>
      <c r="CZ71" s="233"/>
      <c r="DA71" s="239"/>
      <c r="DB71" s="239"/>
      <c r="DC71" s="245">
        <v>4</v>
      </c>
      <c r="DD71" s="245">
        <v>110</v>
      </c>
      <c r="DE71" s="167"/>
      <c r="DF71" s="167"/>
      <c r="DG71" s="104">
        <v>3</v>
      </c>
      <c r="DH71" s="104">
        <v>115</v>
      </c>
      <c r="DK71" s="255"/>
      <c r="DL71" s="255"/>
      <c r="DM71" s="151"/>
      <c r="DN71" s="151"/>
      <c r="DO71" s="261">
        <v>3</v>
      </c>
      <c r="DP71" s="261">
        <v>115</v>
      </c>
      <c r="DQ71" s="267"/>
      <c r="DR71" s="267"/>
      <c r="DS71" s="110">
        <v>3</v>
      </c>
      <c r="DT71" s="110">
        <v>115</v>
      </c>
      <c r="DW71" s="273">
        <v>1</v>
      </c>
      <c r="DX71" s="273">
        <v>115</v>
      </c>
      <c r="DY71" s="279"/>
      <c r="DZ71" s="279"/>
      <c r="EA71" s="255">
        <v>3</v>
      </c>
      <c r="EB71" s="255">
        <v>115</v>
      </c>
      <c r="EC71" s="285">
        <v>5</v>
      </c>
      <c r="ED71" s="285">
        <v>115</v>
      </c>
      <c r="EG71" s="296"/>
      <c r="EH71" s="296"/>
      <c r="EI71" s="227"/>
      <c r="EJ71" s="227"/>
    </row>
    <row r="72" spans="1:140" s="12" customFormat="1" x14ac:dyDescent="0.2">
      <c r="A72" s="13">
        <f>A71+1</f>
        <v>68</v>
      </c>
      <c r="B72" s="223" t="s">
        <v>340</v>
      </c>
      <c r="C72" s="12" t="s">
        <v>4</v>
      </c>
      <c r="D72" s="16">
        <v>12</v>
      </c>
      <c r="E72" s="94">
        <v>120</v>
      </c>
      <c r="F72" s="94"/>
      <c r="G72" s="74"/>
      <c r="H72" s="94">
        <f t="shared" si="7"/>
        <v>90</v>
      </c>
      <c r="I72" s="16">
        <f t="shared" si="5"/>
        <v>1080</v>
      </c>
      <c r="R72" s="13"/>
      <c r="AL72" s="13"/>
      <c r="AM72" s="13"/>
      <c r="AY72" s="122">
        <v>20</v>
      </c>
      <c r="AZ72" s="122">
        <v>15</v>
      </c>
      <c r="BA72" s="104"/>
      <c r="BB72" s="104"/>
      <c r="BC72" s="128"/>
      <c r="BD72" s="128"/>
      <c r="BE72" s="167"/>
      <c r="BF72" s="167"/>
      <c r="BG72" s="116"/>
      <c r="BH72" s="116"/>
      <c r="BI72" s="110"/>
      <c r="BJ72" s="110"/>
      <c r="BK72" s="104"/>
      <c r="BL72" s="104"/>
      <c r="BM72" s="151"/>
      <c r="BN72" s="151"/>
      <c r="BO72" s="157"/>
      <c r="BP72" s="157"/>
      <c r="BQ72" s="104"/>
      <c r="BR72" s="104"/>
      <c r="BS72" s="174"/>
      <c r="BT72" s="174"/>
      <c r="BU72" s="184"/>
      <c r="BV72" s="184"/>
      <c r="BW72" s="190"/>
      <c r="BX72" s="190"/>
      <c r="BY72" s="151"/>
      <c r="BZ72" s="151"/>
      <c r="CA72" s="167"/>
      <c r="CB72" s="167"/>
      <c r="CC72" s="203"/>
      <c r="CD72" s="203"/>
      <c r="CE72" s="174"/>
      <c r="CF72" s="174"/>
      <c r="CI72" s="209"/>
      <c r="CJ72" s="209"/>
      <c r="CM72" s="157"/>
      <c r="CN72" s="157"/>
      <c r="CO72" s="215"/>
      <c r="CP72" s="215"/>
      <c r="CS72" s="104"/>
      <c r="CT72" s="104"/>
      <c r="CU72" s="184"/>
      <c r="CV72" s="184"/>
      <c r="CW72" s="227"/>
      <c r="CX72" s="227"/>
      <c r="CY72" s="233"/>
      <c r="CZ72" s="233"/>
      <c r="DA72" s="239"/>
      <c r="DB72" s="239"/>
      <c r="DC72" s="245"/>
      <c r="DD72" s="245"/>
      <c r="DE72" s="167"/>
      <c r="DF72" s="167"/>
      <c r="DG72" s="104"/>
      <c r="DH72" s="104"/>
      <c r="DK72" s="255"/>
      <c r="DL72" s="255"/>
      <c r="DM72" s="151"/>
      <c r="DN72" s="151"/>
      <c r="DO72" s="261"/>
      <c r="DP72" s="261"/>
      <c r="DQ72" s="267"/>
      <c r="DR72" s="267"/>
      <c r="DS72" s="110"/>
      <c r="DT72" s="110"/>
      <c r="DW72" s="273">
        <v>10</v>
      </c>
      <c r="DX72" s="273">
        <v>14</v>
      </c>
      <c r="DY72" s="279"/>
      <c r="DZ72" s="279"/>
      <c r="EA72" s="255"/>
      <c r="EB72" s="255"/>
      <c r="EC72" s="285"/>
      <c r="ED72" s="285"/>
      <c r="EG72" s="296"/>
      <c r="EH72" s="296"/>
      <c r="EI72" s="227"/>
      <c r="EJ72" s="227"/>
    </row>
    <row r="73" spans="1:140" s="12" customFormat="1" x14ac:dyDescent="0.2">
      <c r="A73" s="13">
        <f t="shared" si="6"/>
        <v>69</v>
      </c>
      <c r="B73" s="86" t="s">
        <v>209</v>
      </c>
      <c r="C73" s="12" t="s">
        <v>4</v>
      </c>
      <c r="D73" s="16">
        <v>15</v>
      </c>
      <c r="E73" s="94">
        <v>60</v>
      </c>
      <c r="F73" s="94"/>
      <c r="G73" s="74"/>
      <c r="H73" s="94">
        <f t="shared" si="7"/>
        <v>0</v>
      </c>
      <c r="I73" s="16">
        <f t="shared" si="5"/>
        <v>0</v>
      </c>
      <c r="R73" s="13"/>
      <c r="AL73" s="13"/>
      <c r="AM73" s="13"/>
      <c r="AY73" s="122"/>
      <c r="AZ73" s="122"/>
      <c r="BA73" s="104"/>
      <c r="BB73" s="104"/>
      <c r="BC73" s="128"/>
      <c r="BD73" s="128"/>
      <c r="BE73" s="167"/>
      <c r="BF73" s="167"/>
      <c r="BG73" s="116"/>
      <c r="BH73" s="116"/>
      <c r="BI73" s="110"/>
      <c r="BJ73" s="110"/>
      <c r="BK73" s="104"/>
      <c r="BL73" s="104"/>
      <c r="BM73" s="151"/>
      <c r="BN73" s="151"/>
      <c r="BO73" s="157"/>
      <c r="BP73" s="157"/>
      <c r="BQ73" s="104"/>
      <c r="BR73" s="104"/>
      <c r="BS73" s="174"/>
      <c r="BT73" s="174"/>
      <c r="BU73" s="184"/>
      <c r="BV73" s="184"/>
      <c r="BW73" s="190"/>
      <c r="BX73" s="190"/>
      <c r="BY73" s="151"/>
      <c r="BZ73" s="151"/>
      <c r="CA73" s="167">
        <v>10</v>
      </c>
      <c r="CB73" s="167">
        <v>18</v>
      </c>
      <c r="CC73" s="203"/>
      <c r="CD73" s="203"/>
      <c r="CE73" s="174"/>
      <c r="CF73" s="174"/>
      <c r="CG73" s="12">
        <v>10</v>
      </c>
      <c r="CH73" s="12">
        <v>18</v>
      </c>
      <c r="CI73" s="209">
        <v>10</v>
      </c>
      <c r="CJ73" s="209">
        <v>17</v>
      </c>
      <c r="CM73" s="157"/>
      <c r="CN73" s="157"/>
      <c r="CO73" s="215"/>
      <c r="CP73" s="215"/>
      <c r="CS73" s="104"/>
      <c r="CT73" s="104"/>
      <c r="CU73" s="184"/>
      <c r="CV73" s="184"/>
      <c r="CW73" s="227"/>
      <c r="CX73" s="227"/>
      <c r="CY73" s="233"/>
      <c r="CZ73" s="233"/>
      <c r="DA73" s="239"/>
      <c r="DB73" s="239"/>
      <c r="DC73" s="245">
        <v>10</v>
      </c>
      <c r="DD73" s="245">
        <v>18</v>
      </c>
      <c r="DE73" s="167"/>
      <c r="DF73" s="167"/>
      <c r="DG73" s="104">
        <v>5</v>
      </c>
      <c r="DH73" s="104">
        <v>18</v>
      </c>
      <c r="DI73" s="12">
        <v>10</v>
      </c>
      <c r="DJ73" s="12">
        <v>18</v>
      </c>
      <c r="DK73" s="255"/>
      <c r="DL73" s="255"/>
      <c r="DM73" s="151"/>
      <c r="DN73" s="151"/>
      <c r="DO73" s="261"/>
      <c r="DP73" s="261"/>
      <c r="DQ73" s="267"/>
      <c r="DR73" s="267"/>
      <c r="DS73" s="110">
        <v>5</v>
      </c>
      <c r="DT73" s="110">
        <v>18</v>
      </c>
      <c r="DW73" s="273"/>
      <c r="DX73" s="273"/>
      <c r="DY73" s="279"/>
      <c r="DZ73" s="279"/>
      <c r="EA73" s="255"/>
      <c r="EB73" s="255"/>
      <c r="EC73" s="285"/>
      <c r="ED73" s="285"/>
      <c r="EG73" s="296"/>
      <c r="EH73" s="296"/>
      <c r="EI73" s="227"/>
      <c r="EJ73" s="227"/>
    </row>
    <row r="74" spans="1:140" s="12" customFormat="1" x14ac:dyDescent="0.2">
      <c r="A74" s="13">
        <f t="shared" si="6"/>
        <v>70</v>
      </c>
      <c r="B74" s="86" t="s">
        <v>210</v>
      </c>
      <c r="C74" s="12" t="s">
        <v>7</v>
      </c>
      <c r="D74" s="16">
        <v>30</v>
      </c>
      <c r="E74" s="94">
        <v>0</v>
      </c>
      <c r="F74" s="94"/>
      <c r="G74" s="74"/>
      <c r="H74" s="94">
        <f t="shared" si="7"/>
        <v>0</v>
      </c>
      <c r="I74" s="16">
        <f t="shared" si="5"/>
        <v>0</v>
      </c>
      <c r="R74" s="13"/>
      <c r="AL74" s="13"/>
      <c r="AM74" s="13"/>
      <c r="AY74" s="122"/>
      <c r="AZ74" s="122"/>
      <c r="BA74" s="104"/>
      <c r="BB74" s="104"/>
      <c r="BC74" s="128"/>
      <c r="BD74" s="128"/>
      <c r="BE74" s="167"/>
      <c r="BF74" s="167"/>
      <c r="BG74" s="116"/>
      <c r="BH74" s="116"/>
      <c r="BI74" s="110"/>
      <c r="BJ74" s="110"/>
      <c r="BK74" s="104"/>
      <c r="BL74" s="104"/>
      <c r="BM74" s="151"/>
      <c r="BN74" s="151"/>
      <c r="BO74" s="157"/>
      <c r="BP74" s="157"/>
      <c r="BQ74" s="104"/>
      <c r="BR74" s="104"/>
      <c r="BS74" s="174"/>
      <c r="BT74" s="174"/>
      <c r="BU74" s="184"/>
      <c r="BV74" s="184"/>
      <c r="BW74" s="190"/>
      <c r="BX74" s="190"/>
      <c r="BY74" s="151"/>
      <c r="BZ74" s="151"/>
      <c r="CA74" s="167"/>
      <c r="CB74" s="167"/>
      <c r="CC74" s="203"/>
      <c r="CD74" s="203"/>
      <c r="CE74" s="174"/>
      <c r="CF74" s="174"/>
      <c r="CI74" s="209"/>
      <c r="CJ74" s="209"/>
      <c r="CM74" s="157"/>
      <c r="CN74" s="157"/>
      <c r="CO74" s="215"/>
      <c r="CP74" s="215"/>
      <c r="CS74" s="104"/>
      <c r="CT74" s="104"/>
      <c r="CU74" s="184"/>
      <c r="CV74" s="184"/>
      <c r="CW74" s="227"/>
      <c r="CX74" s="227"/>
      <c r="CY74" s="233"/>
      <c r="CZ74" s="233"/>
      <c r="DA74" s="239"/>
      <c r="DB74" s="239"/>
      <c r="DC74" s="245"/>
      <c r="DD74" s="245"/>
      <c r="DE74" s="167"/>
      <c r="DF74" s="167"/>
      <c r="DG74" s="104"/>
      <c r="DH74" s="104"/>
      <c r="DK74" s="255"/>
      <c r="DL74" s="255"/>
      <c r="DM74" s="151"/>
      <c r="DN74" s="151"/>
      <c r="DO74" s="261"/>
      <c r="DP74" s="261"/>
      <c r="DQ74" s="267"/>
      <c r="DR74" s="267"/>
      <c r="DS74" s="110"/>
      <c r="DT74" s="110"/>
      <c r="DW74" s="273"/>
      <c r="DX74" s="273"/>
      <c r="DY74" s="279"/>
      <c r="DZ74" s="279"/>
      <c r="EA74" s="255"/>
      <c r="EB74" s="255"/>
      <c r="EC74" s="285"/>
      <c r="ED74" s="285"/>
      <c r="EG74" s="296"/>
      <c r="EH74" s="296"/>
      <c r="EI74" s="227"/>
      <c r="EJ74" s="227"/>
    </row>
    <row r="75" spans="1:140" s="12" customFormat="1" x14ac:dyDescent="0.2">
      <c r="A75" s="13">
        <f t="shared" si="6"/>
        <v>71</v>
      </c>
      <c r="B75" s="86" t="s">
        <v>127</v>
      </c>
      <c r="C75" s="12" t="s">
        <v>7</v>
      </c>
      <c r="D75" s="16">
        <v>16</v>
      </c>
      <c r="E75" s="94">
        <v>0</v>
      </c>
      <c r="F75" s="94"/>
      <c r="G75" s="74"/>
      <c r="H75" s="94">
        <f t="shared" si="7"/>
        <v>0</v>
      </c>
      <c r="I75" s="16">
        <f t="shared" si="5"/>
        <v>0</v>
      </c>
      <c r="R75" s="13"/>
      <c r="AL75" s="13"/>
      <c r="AM75" s="13"/>
      <c r="AY75" s="122"/>
      <c r="AZ75" s="122"/>
      <c r="BA75" s="104"/>
      <c r="BB75" s="104"/>
      <c r="BC75" s="128"/>
      <c r="BD75" s="128"/>
      <c r="BE75" s="167"/>
      <c r="BF75" s="167"/>
      <c r="BG75" s="116"/>
      <c r="BH75" s="116"/>
      <c r="BI75" s="110"/>
      <c r="BJ75" s="110"/>
      <c r="BK75" s="104"/>
      <c r="BL75" s="104"/>
      <c r="BM75" s="151"/>
      <c r="BN75" s="151"/>
      <c r="BO75" s="157"/>
      <c r="BP75" s="157"/>
      <c r="BQ75" s="104"/>
      <c r="BR75" s="104"/>
      <c r="BS75" s="174"/>
      <c r="BT75" s="174"/>
      <c r="BU75" s="184"/>
      <c r="BV75" s="184"/>
      <c r="BW75" s="190"/>
      <c r="BX75" s="190"/>
      <c r="BY75" s="151"/>
      <c r="BZ75" s="151"/>
      <c r="CA75" s="167"/>
      <c r="CB75" s="167"/>
      <c r="CC75" s="203"/>
      <c r="CD75" s="203"/>
      <c r="CE75" s="174"/>
      <c r="CF75" s="174"/>
      <c r="CI75" s="209"/>
      <c r="CJ75" s="209"/>
      <c r="CM75" s="157"/>
      <c r="CN75" s="157"/>
      <c r="CO75" s="215"/>
      <c r="CP75" s="215"/>
      <c r="CS75" s="104"/>
      <c r="CT75" s="104"/>
      <c r="CU75" s="184"/>
      <c r="CV75" s="184"/>
      <c r="CW75" s="227"/>
      <c r="CX75" s="227"/>
      <c r="CY75" s="233"/>
      <c r="CZ75" s="233"/>
      <c r="DA75" s="239"/>
      <c r="DB75" s="239"/>
      <c r="DC75" s="245"/>
      <c r="DD75" s="245"/>
      <c r="DE75" s="167"/>
      <c r="DF75" s="167"/>
      <c r="DG75" s="104"/>
      <c r="DH75" s="104"/>
      <c r="DK75" s="255"/>
      <c r="DL75" s="255"/>
      <c r="DM75" s="151"/>
      <c r="DN75" s="151"/>
      <c r="DO75" s="261"/>
      <c r="DP75" s="261"/>
      <c r="DQ75" s="267"/>
      <c r="DR75" s="267"/>
      <c r="DS75" s="110"/>
      <c r="DT75" s="110"/>
      <c r="DW75" s="273"/>
      <c r="DX75" s="273"/>
      <c r="DY75" s="279"/>
      <c r="DZ75" s="279"/>
      <c r="EA75" s="255"/>
      <c r="EB75" s="255"/>
      <c r="EC75" s="285"/>
      <c r="ED75" s="285"/>
      <c r="EG75" s="296"/>
      <c r="EH75" s="296"/>
      <c r="EI75" s="227"/>
      <c r="EJ75" s="227"/>
    </row>
    <row r="76" spans="1:140" s="12" customFormat="1" x14ac:dyDescent="0.2">
      <c r="A76" s="13">
        <f t="shared" si="6"/>
        <v>72</v>
      </c>
      <c r="B76" s="86" t="s">
        <v>113</v>
      </c>
      <c r="C76" s="12" t="s">
        <v>7</v>
      </c>
      <c r="D76" s="16">
        <v>29</v>
      </c>
      <c r="E76" s="94">
        <v>30</v>
      </c>
      <c r="F76" s="94"/>
      <c r="G76" s="94"/>
      <c r="H76" s="94">
        <f t="shared" si="7"/>
        <v>15</v>
      </c>
      <c r="I76" s="16">
        <f t="shared" si="5"/>
        <v>435</v>
      </c>
      <c r="R76" s="13"/>
      <c r="AL76" s="13"/>
      <c r="AM76" s="13"/>
      <c r="AY76" s="122"/>
      <c r="AZ76" s="122"/>
      <c r="BA76" s="104"/>
      <c r="BB76" s="104"/>
      <c r="BC76" s="128"/>
      <c r="BD76" s="128"/>
      <c r="BE76" s="167">
        <v>10</v>
      </c>
      <c r="BF76" s="167">
        <v>32</v>
      </c>
      <c r="BG76" s="116"/>
      <c r="BH76" s="116"/>
      <c r="BI76" s="110"/>
      <c r="BJ76" s="110"/>
      <c r="BK76" s="104"/>
      <c r="BL76" s="104"/>
      <c r="BM76" s="151"/>
      <c r="BN76" s="151"/>
      <c r="BO76" s="157"/>
      <c r="BP76" s="157"/>
      <c r="BQ76" s="104">
        <v>5</v>
      </c>
      <c r="BR76" s="104">
        <v>32</v>
      </c>
      <c r="BS76" s="174"/>
      <c r="BT76" s="174"/>
      <c r="BU76" s="184"/>
      <c r="BV76" s="184"/>
      <c r="BW76" s="190"/>
      <c r="BX76" s="190"/>
      <c r="BY76" s="151"/>
      <c r="BZ76" s="151"/>
      <c r="CA76" s="167"/>
      <c r="CB76" s="167"/>
      <c r="CC76" s="203"/>
      <c r="CD76" s="203"/>
      <c r="CE76" s="174"/>
      <c r="CF76" s="174"/>
      <c r="CI76" s="209"/>
      <c r="CJ76" s="209"/>
      <c r="CM76" s="157"/>
      <c r="CN76" s="157"/>
      <c r="CO76" s="215"/>
      <c r="CP76" s="215"/>
      <c r="CS76" s="104"/>
      <c r="CT76" s="104"/>
      <c r="CU76" s="184"/>
      <c r="CV76" s="184"/>
      <c r="CW76" s="227"/>
      <c r="CX76" s="227"/>
      <c r="CY76" s="233"/>
      <c r="CZ76" s="233"/>
      <c r="DA76" s="239"/>
      <c r="DB76" s="239"/>
      <c r="DC76" s="245"/>
      <c r="DD76" s="245"/>
      <c r="DE76" s="167"/>
      <c r="DF76" s="167"/>
      <c r="DG76" s="104"/>
      <c r="DH76" s="104"/>
      <c r="DK76" s="255"/>
      <c r="DL76" s="255"/>
      <c r="DM76" s="151"/>
      <c r="DN76" s="151"/>
      <c r="DO76" s="261"/>
      <c r="DP76" s="261"/>
      <c r="DQ76" s="267"/>
      <c r="DR76" s="267"/>
      <c r="DS76" s="110"/>
      <c r="DT76" s="110"/>
      <c r="DW76" s="273"/>
      <c r="DX76" s="273"/>
      <c r="DY76" s="279"/>
      <c r="DZ76" s="279"/>
      <c r="EA76" s="255"/>
      <c r="EB76" s="255"/>
      <c r="EC76" s="285"/>
      <c r="ED76" s="285"/>
      <c r="EG76" s="296"/>
      <c r="EH76" s="296"/>
      <c r="EI76" s="227"/>
      <c r="EJ76" s="227"/>
    </row>
    <row r="77" spans="1:140" s="12" customFormat="1" x14ac:dyDescent="0.2">
      <c r="A77" s="13">
        <f t="shared" si="6"/>
        <v>73</v>
      </c>
      <c r="B77" s="86" t="s">
        <v>317</v>
      </c>
      <c r="C77" s="12" t="s">
        <v>7</v>
      </c>
      <c r="D77" s="16">
        <v>26</v>
      </c>
      <c r="E77" s="94">
        <v>12</v>
      </c>
      <c r="F77" s="94"/>
      <c r="G77" s="94"/>
      <c r="H77" s="94">
        <f t="shared" si="7"/>
        <v>12</v>
      </c>
      <c r="I77" s="16">
        <f t="shared" si="5"/>
        <v>312</v>
      </c>
      <c r="R77" s="13"/>
      <c r="AL77" s="13"/>
      <c r="AM77" s="13"/>
      <c r="AY77" s="122"/>
      <c r="AZ77" s="122"/>
      <c r="BA77" s="104"/>
      <c r="BB77" s="104"/>
      <c r="BC77" s="128"/>
      <c r="BD77" s="128"/>
      <c r="BE77" s="167"/>
      <c r="BF77" s="167"/>
      <c r="BG77" s="116"/>
      <c r="BH77" s="116"/>
      <c r="BI77" s="110"/>
      <c r="BJ77" s="110"/>
      <c r="BK77" s="104"/>
      <c r="BL77" s="104"/>
      <c r="BM77" s="151"/>
      <c r="BN77" s="151"/>
      <c r="BO77" s="157"/>
      <c r="BP77" s="157"/>
      <c r="BQ77" s="104"/>
      <c r="BR77" s="104"/>
      <c r="BS77" s="174"/>
      <c r="BT77" s="174"/>
      <c r="BU77" s="184"/>
      <c r="BV77" s="184"/>
      <c r="BW77" s="190"/>
      <c r="BX77" s="190"/>
      <c r="BY77" s="151"/>
      <c r="BZ77" s="151"/>
      <c r="CA77" s="167"/>
      <c r="CB77" s="167"/>
      <c r="CC77" s="203"/>
      <c r="CD77" s="203"/>
      <c r="CE77" s="174"/>
      <c r="CF77" s="174"/>
      <c r="CI77" s="209"/>
      <c r="CJ77" s="209"/>
      <c r="CM77" s="157"/>
      <c r="CN77" s="157"/>
      <c r="CO77" s="215"/>
      <c r="CP77" s="215"/>
      <c r="CS77" s="104"/>
      <c r="CT77" s="104"/>
      <c r="CU77" s="184"/>
      <c r="CV77" s="184"/>
      <c r="CW77" s="227"/>
      <c r="CX77" s="227"/>
      <c r="CY77" s="233"/>
      <c r="CZ77" s="233"/>
      <c r="DA77" s="239"/>
      <c r="DB77" s="239"/>
      <c r="DC77" s="245"/>
      <c r="DD77" s="245"/>
      <c r="DE77" s="167"/>
      <c r="DF77" s="167"/>
      <c r="DG77" s="104"/>
      <c r="DH77" s="104"/>
      <c r="DK77" s="255"/>
      <c r="DL77" s="255"/>
      <c r="DM77" s="151"/>
      <c r="DN77" s="151"/>
      <c r="DO77" s="261"/>
      <c r="DP77" s="261"/>
      <c r="DQ77" s="267"/>
      <c r="DR77" s="267"/>
      <c r="DS77" s="110"/>
      <c r="DT77" s="110"/>
      <c r="DW77" s="273"/>
      <c r="DX77" s="273"/>
      <c r="DY77" s="279"/>
      <c r="DZ77" s="279"/>
      <c r="EA77" s="255"/>
      <c r="EB77" s="255"/>
      <c r="EC77" s="285"/>
      <c r="ED77" s="285"/>
      <c r="EG77" s="296"/>
      <c r="EH77" s="296"/>
      <c r="EI77" s="227"/>
      <c r="EJ77" s="227"/>
    </row>
    <row r="78" spans="1:140" s="12" customFormat="1" x14ac:dyDescent="0.2">
      <c r="A78" s="13">
        <f t="shared" si="6"/>
        <v>74</v>
      </c>
      <c r="B78" s="86" t="s">
        <v>81</v>
      </c>
      <c r="C78" s="12" t="s">
        <v>7</v>
      </c>
      <c r="D78" s="16">
        <v>22.5</v>
      </c>
      <c r="E78" s="94">
        <v>5</v>
      </c>
      <c r="F78" s="94"/>
      <c r="G78" s="94"/>
      <c r="H78" s="94">
        <f t="shared" si="7"/>
        <v>5</v>
      </c>
      <c r="I78" s="16">
        <f t="shared" si="5"/>
        <v>112.5</v>
      </c>
      <c r="R78" s="13"/>
      <c r="AL78" s="13"/>
      <c r="AM78" s="13"/>
      <c r="AY78" s="122"/>
      <c r="AZ78" s="122"/>
      <c r="BA78" s="104"/>
      <c r="BB78" s="104"/>
      <c r="BC78" s="128"/>
      <c r="BD78" s="128"/>
      <c r="BE78" s="167"/>
      <c r="BF78" s="167"/>
      <c r="BG78" s="116"/>
      <c r="BH78" s="116"/>
      <c r="BI78" s="110"/>
      <c r="BJ78" s="110"/>
      <c r="BK78" s="104"/>
      <c r="BL78" s="104"/>
      <c r="BM78" s="151"/>
      <c r="BN78" s="151"/>
      <c r="BO78" s="157"/>
      <c r="BP78" s="157"/>
      <c r="BQ78" s="104"/>
      <c r="BR78" s="104"/>
      <c r="BS78" s="174"/>
      <c r="BT78" s="174"/>
      <c r="BU78" s="184"/>
      <c r="BV78" s="184"/>
      <c r="BW78" s="190"/>
      <c r="BX78" s="190"/>
      <c r="BY78" s="151"/>
      <c r="BZ78" s="151"/>
      <c r="CA78" s="167"/>
      <c r="CB78" s="167"/>
      <c r="CC78" s="203"/>
      <c r="CD78" s="203"/>
      <c r="CE78" s="174"/>
      <c r="CF78" s="174"/>
      <c r="CI78" s="209"/>
      <c r="CJ78" s="209"/>
      <c r="CM78" s="157"/>
      <c r="CN78" s="157"/>
      <c r="CO78" s="215"/>
      <c r="CP78" s="215"/>
      <c r="CS78" s="104"/>
      <c r="CT78" s="104"/>
      <c r="CU78" s="184"/>
      <c r="CV78" s="184"/>
      <c r="CW78" s="227"/>
      <c r="CX78" s="227"/>
      <c r="CY78" s="233"/>
      <c r="CZ78" s="233"/>
      <c r="DA78" s="239"/>
      <c r="DB78" s="239"/>
      <c r="DC78" s="245"/>
      <c r="DD78" s="245"/>
      <c r="DE78" s="167"/>
      <c r="DF78" s="167"/>
      <c r="DG78" s="104"/>
      <c r="DH78" s="104"/>
      <c r="DK78" s="255"/>
      <c r="DL78" s="255"/>
      <c r="DM78" s="151"/>
      <c r="DN78" s="151"/>
      <c r="DO78" s="261"/>
      <c r="DP78" s="261"/>
      <c r="DQ78" s="267"/>
      <c r="DR78" s="267"/>
      <c r="DS78" s="110"/>
      <c r="DT78" s="110"/>
      <c r="DW78" s="273"/>
      <c r="DX78" s="273"/>
      <c r="DY78" s="279"/>
      <c r="DZ78" s="279"/>
      <c r="EA78" s="255"/>
      <c r="EB78" s="255"/>
      <c r="EC78" s="285"/>
      <c r="ED78" s="285"/>
      <c r="EG78" s="296"/>
      <c r="EH78" s="296"/>
      <c r="EI78" s="227"/>
      <c r="EJ78" s="227"/>
    </row>
    <row r="79" spans="1:140" s="12" customFormat="1" x14ac:dyDescent="0.2">
      <c r="A79" s="13">
        <f t="shared" si="6"/>
        <v>75</v>
      </c>
      <c r="B79" s="86" t="s">
        <v>225</v>
      </c>
      <c r="C79" s="12" t="s">
        <v>4</v>
      </c>
      <c r="D79" s="16">
        <v>12.5</v>
      </c>
      <c r="E79" s="94">
        <v>120</v>
      </c>
      <c r="F79" s="94"/>
      <c r="G79" s="94"/>
      <c r="H79" s="94">
        <f t="shared" si="7"/>
        <v>120</v>
      </c>
      <c r="I79" s="16">
        <f t="shared" si="5"/>
        <v>1500</v>
      </c>
      <c r="R79" s="13"/>
      <c r="AL79" s="13"/>
      <c r="AM79" s="13"/>
      <c r="AY79" s="122"/>
      <c r="AZ79" s="122"/>
      <c r="BA79" s="104"/>
      <c r="BB79" s="104"/>
      <c r="BC79" s="128"/>
      <c r="BD79" s="128"/>
      <c r="BE79" s="167"/>
      <c r="BF79" s="167"/>
      <c r="BG79" s="116"/>
      <c r="BH79" s="116"/>
      <c r="BI79" s="110"/>
      <c r="BJ79" s="110"/>
      <c r="BK79" s="104"/>
      <c r="BL79" s="104"/>
      <c r="BM79" s="151"/>
      <c r="BN79" s="151"/>
      <c r="BO79" s="157"/>
      <c r="BP79" s="157"/>
      <c r="BQ79" s="104"/>
      <c r="BR79" s="104"/>
      <c r="BS79" s="174"/>
      <c r="BT79" s="174"/>
      <c r="BU79" s="184"/>
      <c r="BV79" s="184"/>
      <c r="BW79" s="190"/>
      <c r="BX79" s="190"/>
      <c r="BY79" s="151"/>
      <c r="BZ79" s="151"/>
      <c r="CA79" s="167"/>
      <c r="CB79" s="167"/>
      <c r="CC79" s="203"/>
      <c r="CD79" s="203"/>
      <c r="CE79" s="174"/>
      <c r="CF79" s="174"/>
      <c r="CI79" s="209"/>
      <c r="CJ79" s="209"/>
      <c r="CM79" s="157"/>
      <c r="CN79" s="157"/>
      <c r="CO79" s="215"/>
      <c r="CP79" s="215"/>
      <c r="CS79" s="104"/>
      <c r="CT79" s="104"/>
      <c r="CU79" s="184"/>
      <c r="CV79" s="184"/>
      <c r="CW79" s="227"/>
      <c r="CX79" s="227"/>
      <c r="CY79" s="233"/>
      <c r="CZ79" s="233"/>
      <c r="DA79" s="239"/>
      <c r="DB79" s="239"/>
      <c r="DC79" s="245"/>
      <c r="DD79" s="245"/>
      <c r="DE79" s="167"/>
      <c r="DF79" s="167"/>
      <c r="DG79" s="104"/>
      <c r="DH79" s="104"/>
      <c r="DK79" s="255"/>
      <c r="DL79" s="255"/>
      <c r="DM79" s="151"/>
      <c r="DN79" s="151"/>
      <c r="DO79" s="261"/>
      <c r="DP79" s="261"/>
      <c r="DQ79" s="267"/>
      <c r="DR79" s="267"/>
      <c r="DS79" s="110"/>
      <c r="DT79" s="110"/>
      <c r="DW79" s="273"/>
      <c r="DX79" s="273"/>
      <c r="DY79" s="279"/>
      <c r="DZ79" s="279"/>
      <c r="EA79" s="255"/>
      <c r="EB79" s="255"/>
      <c r="EC79" s="285"/>
      <c r="ED79" s="285"/>
      <c r="EG79" s="296"/>
      <c r="EH79" s="296"/>
      <c r="EI79" s="227"/>
      <c r="EJ79" s="227"/>
    </row>
    <row r="80" spans="1:140" s="12" customFormat="1" x14ac:dyDescent="0.2">
      <c r="A80" s="13">
        <f t="shared" si="6"/>
        <v>76</v>
      </c>
      <c r="B80" s="86" t="s">
        <v>122</v>
      </c>
      <c r="C80" s="12" t="s">
        <v>4</v>
      </c>
      <c r="D80" s="16">
        <v>16</v>
      </c>
      <c r="E80" s="94">
        <v>50</v>
      </c>
      <c r="F80" s="94"/>
      <c r="G80" s="94"/>
      <c r="H80" s="94">
        <f t="shared" si="7"/>
        <v>5</v>
      </c>
      <c r="I80" s="16">
        <f t="shared" ref="I80:I155" si="8">H80*D80</f>
        <v>80</v>
      </c>
      <c r="R80" s="13"/>
      <c r="AL80" s="13"/>
      <c r="AM80" s="13"/>
      <c r="AY80" s="122"/>
      <c r="AZ80" s="122"/>
      <c r="BA80" s="104">
        <v>10</v>
      </c>
      <c r="BB80" s="104">
        <v>17</v>
      </c>
      <c r="BC80" s="128"/>
      <c r="BD80" s="128"/>
      <c r="BE80" s="167">
        <v>10</v>
      </c>
      <c r="BF80" s="167">
        <v>17</v>
      </c>
      <c r="BG80" s="116"/>
      <c r="BH80" s="116"/>
      <c r="BI80" s="110">
        <v>10</v>
      </c>
      <c r="BJ80" s="110">
        <v>17</v>
      </c>
      <c r="BK80" s="104"/>
      <c r="BL80" s="104"/>
      <c r="BM80" s="151"/>
      <c r="BN80" s="151"/>
      <c r="BO80" s="157">
        <v>10</v>
      </c>
      <c r="BP80" s="157">
        <v>18</v>
      </c>
      <c r="BQ80" s="104"/>
      <c r="BR80" s="104"/>
      <c r="BS80" s="174">
        <v>5</v>
      </c>
      <c r="BT80" s="174">
        <v>18</v>
      </c>
      <c r="BU80" s="184"/>
      <c r="BV80" s="184"/>
      <c r="BW80" s="190"/>
      <c r="BX80" s="190"/>
      <c r="BY80" s="151"/>
      <c r="BZ80" s="151"/>
      <c r="CA80" s="167"/>
      <c r="CB80" s="167"/>
      <c r="CC80" s="203"/>
      <c r="CD80" s="203"/>
      <c r="CE80" s="174"/>
      <c r="CF80" s="174"/>
      <c r="CI80" s="209"/>
      <c r="CJ80" s="209"/>
      <c r="CM80" s="157"/>
      <c r="CN80" s="157"/>
      <c r="CO80" s="215"/>
      <c r="CP80" s="215"/>
      <c r="CS80" s="104"/>
      <c r="CT80" s="104"/>
      <c r="CU80" s="184"/>
      <c r="CV80" s="184"/>
      <c r="CW80" s="227"/>
      <c r="CX80" s="227"/>
      <c r="CY80" s="233"/>
      <c r="CZ80" s="233"/>
      <c r="DA80" s="239"/>
      <c r="DB80" s="239"/>
      <c r="DC80" s="245"/>
      <c r="DD80" s="245"/>
      <c r="DE80" s="167"/>
      <c r="DF80" s="167"/>
      <c r="DG80" s="104"/>
      <c r="DH80" s="104"/>
      <c r="DK80" s="255"/>
      <c r="DL80" s="255"/>
      <c r="DM80" s="151"/>
      <c r="DN80" s="151"/>
      <c r="DO80" s="261"/>
      <c r="DP80" s="261"/>
      <c r="DQ80" s="267"/>
      <c r="DR80" s="267"/>
      <c r="DS80" s="110"/>
      <c r="DT80" s="110"/>
      <c r="DW80" s="273"/>
      <c r="DX80" s="273"/>
      <c r="DY80" s="279"/>
      <c r="DZ80" s="279"/>
      <c r="EA80" s="255"/>
      <c r="EB80" s="255"/>
      <c r="EC80" s="285"/>
      <c r="ED80" s="285"/>
      <c r="EG80" s="296"/>
      <c r="EH80" s="296"/>
      <c r="EI80" s="227"/>
      <c r="EJ80" s="227"/>
    </row>
    <row r="81" spans="1:140" s="12" customFormat="1" hidden="1" x14ac:dyDescent="0.2">
      <c r="A81" s="13">
        <f t="shared" si="6"/>
        <v>77</v>
      </c>
      <c r="B81" s="86"/>
      <c r="D81" s="16"/>
      <c r="E81" s="94"/>
      <c r="F81" s="94"/>
      <c r="G81" s="94"/>
      <c r="H81" s="94">
        <f t="shared" si="7"/>
        <v>0</v>
      </c>
      <c r="I81" s="16">
        <f t="shared" si="8"/>
        <v>0</v>
      </c>
      <c r="R81" s="13"/>
      <c r="AL81" s="13"/>
      <c r="AM81" s="13"/>
      <c r="AY81" s="122"/>
      <c r="AZ81" s="122"/>
      <c r="BA81" s="104"/>
      <c r="BB81" s="104"/>
      <c r="BC81" s="128"/>
      <c r="BD81" s="128"/>
      <c r="BE81" s="167"/>
      <c r="BF81" s="167"/>
      <c r="BG81" s="116"/>
      <c r="BH81" s="116"/>
      <c r="BI81" s="110"/>
      <c r="BJ81" s="110"/>
      <c r="BK81" s="104"/>
      <c r="BL81" s="104"/>
      <c r="BM81" s="151"/>
      <c r="BN81" s="151"/>
      <c r="BO81" s="157"/>
      <c r="BP81" s="157"/>
      <c r="BQ81" s="104"/>
      <c r="BR81" s="104"/>
      <c r="BS81" s="174"/>
      <c r="BT81" s="174"/>
      <c r="BU81" s="184"/>
      <c r="BV81" s="184"/>
      <c r="BW81" s="190"/>
      <c r="BX81" s="190"/>
      <c r="BY81" s="151"/>
      <c r="BZ81" s="151"/>
      <c r="CA81" s="167"/>
      <c r="CB81" s="167"/>
      <c r="CC81" s="203"/>
      <c r="CD81" s="203"/>
      <c r="CE81" s="174"/>
      <c r="CF81" s="174"/>
      <c r="CI81" s="209"/>
      <c r="CJ81" s="209"/>
      <c r="CM81" s="157"/>
      <c r="CN81" s="157"/>
      <c r="CO81" s="215"/>
      <c r="CP81" s="215"/>
      <c r="CS81" s="104"/>
      <c r="CT81" s="104"/>
      <c r="CU81" s="184"/>
      <c r="CV81" s="184"/>
      <c r="CW81" s="227"/>
      <c r="CX81" s="227"/>
      <c r="CY81" s="233"/>
      <c r="CZ81" s="233"/>
      <c r="DA81" s="239"/>
      <c r="DB81" s="239"/>
      <c r="DC81" s="245"/>
      <c r="DD81" s="245"/>
      <c r="DE81" s="167"/>
      <c r="DF81" s="167"/>
      <c r="DG81" s="104"/>
      <c r="DH81" s="104"/>
      <c r="DK81" s="255"/>
      <c r="DL81" s="255"/>
      <c r="DM81" s="151"/>
      <c r="DN81" s="151"/>
      <c r="DO81" s="261"/>
      <c r="DP81" s="261"/>
      <c r="DQ81" s="267"/>
      <c r="DR81" s="267"/>
      <c r="DS81" s="110"/>
      <c r="DT81" s="110"/>
      <c r="DW81" s="273"/>
      <c r="DX81" s="273"/>
      <c r="DY81" s="279"/>
      <c r="DZ81" s="279"/>
      <c r="EA81" s="255"/>
      <c r="EB81" s="255"/>
      <c r="EC81" s="285"/>
      <c r="ED81" s="285"/>
      <c r="EG81" s="296"/>
      <c r="EH81" s="296"/>
      <c r="EI81" s="227"/>
      <c r="EJ81" s="227"/>
    </row>
    <row r="82" spans="1:140" s="12" customFormat="1" x14ac:dyDescent="0.2">
      <c r="A82" s="13">
        <f t="shared" si="6"/>
        <v>78</v>
      </c>
      <c r="B82" s="86" t="s">
        <v>122</v>
      </c>
      <c r="C82" s="12" t="s">
        <v>5</v>
      </c>
      <c r="D82" s="16">
        <v>18.5</v>
      </c>
      <c r="E82" s="94">
        <v>130</v>
      </c>
      <c r="F82" s="94"/>
      <c r="G82" s="94"/>
      <c r="H82" s="94">
        <f t="shared" si="7"/>
        <v>65</v>
      </c>
      <c r="I82" s="16">
        <f t="shared" si="8"/>
        <v>1202.5</v>
      </c>
      <c r="R82" s="13"/>
      <c r="AL82" s="13"/>
      <c r="AM82" s="13"/>
      <c r="AY82" s="122"/>
      <c r="AZ82" s="122"/>
      <c r="BA82" s="104"/>
      <c r="BB82" s="104"/>
      <c r="BC82" s="128"/>
      <c r="BD82" s="128"/>
      <c r="BE82" s="167"/>
      <c r="BF82" s="167"/>
      <c r="BG82" s="116"/>
      <c r="BH82" s="116"/>
      <c r="BI82" s="110"/>
      <c r="BJ82" s="110"/>
      <c r="BK82" s="104"/>
      <c r="BL82" s="104"/>
      <c r="BM82" s="151"/>
      <c r="BN82" s="151"/>
      <c r="BO82" s="157"/>
      <c r="BP82" s="157"/>
      <c r="BQ82" s="104"/>
      <c r="BR82" s="104"/>
      <c r="BS82" s="174"/>
      <c r="BT82" s="174"/>
      <c r="BU82" s="184"/>
      <c r="BV82" s="184"/>
      <c r="BW82" s="190"/>
      <c r="BX82" s="190"/>
      <c r="BY82" s="151"/>
      <c r="BZ82" s="151"/>
      <c r="CA82" s="167"/>
      <c r="CB82" s="167"/>
      <c r="CC82" s="203"/>
      <c r="CD82" s="203"/>
      <c r="CE82" s="174"/>
      <c r="CF82" s="174"/>
      <c r="CI82" s="209">
        <v>10</v>
      </c>
      <c r="CJ82" s="209">
        <v>21</v>
      </c>
      <c r="CM82" s="157"/>
      <c r="CN82" s="157"/>
      <c r="CO82" s="215"/>
      <c r="CP82" s="215"/>
      <c r="CS82" s="104"/>
      <c r="CT82" s="104"/>
      <c r="CU82" s="184"/>
      <c r="CV82" s="184"/>
      <c r="CW82" s="227">
        <v>30</v>
      </c>
      <c r="CX82" s="227">
        <v>21</v>
      </c>
      <c r="CY82" s="233"/>
      <c r="CZ82" s="233"/>
      <c r="DA82" s="239"/>
      <c r="DB82" s="239"/>
      <c r="DC82" s="245"/>
      <c r="DD82" s="245"/>
      <c r="DE82" s="167"/>
      <c r="DF82" s="167"/>
      <c r="DG82" s="104"/>
      <c r="DH82" s="104"/>
      <c r="DI82" s="12">
        <v>5</v>
      </c>
      <c r="DJ82" s="12">
        <v>21</v>
      </c>
      <c r="DK82" s="255"/>
      <c r="DL82" s="255"/>
      <c r="DM82" s="151"/>
      <c r="DN82" s="151"/>
      <c r="DO82" s="261"/>
      <c r="DP82" s="261"/>
      <c r="DQ82" s="267"/>
      <c r="DR82" s="267"/>
      <c r="DS82" s="110"/>
      <c r="DT82" s="110"/>
      <c r="DW82" s="273">
        <v>10</v>
      </c>
      <c r="DX82" s="273">
        <v>23</v>
      </c>
      <c r="DY82" s="279"/>
      <c r="DZ82" s="279"/>
      <c r="EA82" s="255"/>
      <c r="EB82" s="255"/>
      <c r="EC82" s="285"/>
      <c r="ED82" s="285"/>
      <c r="EG82" s="296">
        <v>10</v>
      </c>
      <c r="EH82" s="296">
        <v>21</v>
      </c>
      <c r="EI82" s="227"/>
      <c r="EJ82" s="227"/>
    </row>
    <row r="83" spans="1:140" s="12" customFormat="1" hidden="1" x14ac:dyDescent="0.2">
      <c r="A83" s="13">
        <f t="shared" si="6"/>
        <v>79</v>
      </c>
      <c r="B83" s="86"/>
      <c r="D83" s="16"/>
      <c r="E83" s="94"/>
      <c r="F83" s="94"/>
      <c r="G83" s="94"/>
      <c r="H83" s="94">
        <f t="shared" si="7"/>
        <v>0</v>
      </c>
      <c r="I83" s="16">
        <f t="shared" si="8"/>
        <v>0</v>
      </c>
      <c r="R83" s="13"/>
      <c r="AL83" s="13"/>
      <c r="AM83" s="13"/>
      <c r="AY83" s="122"/>
      <c r="AZ83" s="122"/>
      <c r="BA83" s="104"/>
      <c r="BB83" s="104"/>
      <c r="BC83" s="128"/>
      <c r="BD83" s="128"/>
      <c r="BE83" s="167"/>
      <c r="BF83" s="167"/>
      <c r="BG83" s="116"/>
      <c r="BH83" s="116"/>
      <c r="BI83" s="110"/>
      <c r="BJ83" s="110"/>
      <c r="BK83" s="104"/>
      <c r="BL83" s="104"/>
      <c r="BM83" s="151"/>
      <c r="BN83" s="151"/>
      <c r="BO83" s="157"/>
      <c r="BP83" s="157"/>
      <c r="BQ83" s="104"/>
      <c r="BR83" s="104"/>
      <c r="BS83" s="174"/>
      <c r="BT83" s="174"/>
      <c r="BU83" s="184"/>
      <c r="BV83" s="184"/>
      <c r="BW83" s="190"/>
      <c r="BX83" s="190"/>
      <c r="BY83" s="151"/>
      <c r="BZ83" s="151"/>
      <c r="CA83" s="167"/>
      <c r="CB83" s="167"/>
      <c r="CC83" s="203"/>
      <c r="CD83" s="203"/>
      <c r="CE83" s="174"/>
      <c r="CF83" s="174"/>
      <c r="CI83" s="209"/>
      <c r="CJ83" s="209"/>
      <c r="CM83" s="157"/>
      <c r="CN83" s="157"/>
      <c r="CO83" s="215"/>
      <c r="CP83" s="215"/>
      <c r="CS83" s="104"/>
      <c r="CT83" s="104"/>
      <c r="CU83" s="184"/>
      <c r="CV83" s="184"/>
      <c r="CW83" s="227"/>
      <c r="CX83" s="227"/>
      <c r="CY83" s="233"/>
      <c r="CZ83" s="233"/>
      <c r="DA83" s="239"/>
      <c r="DB83" s="239"/>
      <c r="DC83" s="245"/>
      <c r="DD83" s="245"/>
      <c r="DE83" s="167"/>
      <c r="DF83" s="167"/>
      <c r="DG83" s="104"/>
      <c r="DH83" s="104"/>
      <c r="DK83" s="255"/>
      <c r="DL83" s="255"/>
      <c r="DM83" s="151"/>
      <c r="DN83" s="151"/>
      <c r="DO83" s="261"/>
      <c r="DP83" s="261"/>
      <c r="DQ83" s="267"/>
      <c r="DR83" s="267"/>
      <c r="DS83" s="110"/>
      <c r="DT83" s="110"/>
      <c r="DW83" s="273"/>
      <c r="DX83" s="273"/>
      <c r="DY83" s="279"/>
      <c r="DZ83" s="279"/>
      <c r="EA83" s="255"/>
      <c r="EB83" s="255"/>
      <c r="EC83" s="285"/>
      <c r="ED83" s="285"/>
      <c r="EG83" s="296"/>
      <c r="EH83" s="296"/>
      <c r="EI83" s="227"/>
      <c r="EJ83" s="227"/>
    </row>
    <row r="84" spans="1:140" s="12" customFormat="1" x14ac:dyDescent="0.2">
      <c r="A84" s="13">
        <f t="shared" si="6"/>
        <v>80</v>
      </c>
      <c r="B84" s="86" t="s">
        <v>122</v>
      </c>
      <c r="C84" s="12" t="s">
        <v>6</v>
      </c>
      <c r="D84" s="16">
        <v>28.5</v>
      </c>
      <c r="E84" s="94">
        <v>80</v>
      </c>
      <c r="F84" s="94"/>
      <c r="G84" s="94"/>
      <c r="H84" s="94">
        <f t="shared" si="7"/>
        <v>25</v>
      </c>
      <c r="I84" s="16"/>
      <c r="R84" s="13"/>
      <c r="AL84" s="13"/>
      <c r="AM84" s="13"/>
      <c r="AY84" s="122"/>
      <c r="AZ84" s="122"/>
      <c r="BA84" s="104"/>
      <c r="BB84" s="104"/>
      <c r="BC84" s="128"/>
      <c r="BD84" s="128"/>
      <c r="BE84" s="167"/>
      <c r="BF84" s="167"/>
      <c r="BG84" s="116"/>
      <c r="BH84" s="116"/>
      <c r="BI84" s="110">
        <v>10</v>
      </c>
      <c r="BJ84" s="110">
        <v>29</v>
      </c>
      <c r="BK84" s="104"/>
      <c r="BL84" s="104"/>
      <c r="BM84" s="151">
        <v>5</v>
      </c>
      <c r="BN84" s="151">
        <v>30</v>
      </c>
      <c r="BO84" s="157"/>
      <c r="BP84" s="157"/>
      <c r="BQ84" s="104">
        <v>10</v>
      </c>
      <c r="BR84" s="104">
        <v>32</v>
      </c>
      <c r="BS84" s="174"/>
      <c r="BT84" s="174"/>
      <c r="BU84" s="184"/>
      <c r="BV84" s="184"/>
      <c r="BW84" s="190"/>
      <c r="BX84" s="190"/>
      <c r="BY84" s="151"/>
      <c r="BZ84" s="151"/>
      <c r="CA84" s="167"/>
      <c r="CB84" s="167"/>
      <c r="CC84" s="203"/>
      <c r="CD84" s="203"/>
      <c r="CE84" s="174"/>
      <c r="CF84" s="174"/>
      <c r="CI84" s="209">
        <v>10</v>
      </c>
      <c r="CJ84" s="209">
        <v>29</v>
      </c>
      <c r="CM84" s="157"/>
      <c r="CN84" s="157"/>
      <c r="CO84" s="215"/>
      <c r="CP84" s="215"/>
      <c r="CS84" s="104"/>
      <c r="CT84" s="104"/>
      <c r="CU84" s="184">
        <v>20</v>
      </c>
      <c r="CV84" s="184">
        <v>30</v>
      </c>
      <c r="CW84" s="227"/>
      <c r="CX84" s="227"/>
      <c r="CY84" s="233"/>
      <c r="CZ84" s="233"/>
      <c r="DA84" s="239"/>
      <c r="DB84" s="239"/>
      <c r="DC84" s="245"/>
      <c r="DD84" s="245"/>
      <c r="DE84" s="167"/>
      <c r="DF84" s="167"/>
      <c r="DG84" s="104"/>
      <c r="DH84" s="104"/>
      <c r="DK84" s="255"/>
      <c r="DL84" s="255"/>
      <c r="DM84" s="151"/>
      <c r="DN84" s="151"/>
      <c r="DO84" s="261"/>
      <c r="DP84" s="261"/>
      <c r="DQ84" s="267"/>
      <c r="DR84" s="267"/>
      <c r="DS84" s="110"/>
      <c r="DT84" s="110"/>
      <c r="DW84" s="273"/>
      <c r="DX84" s="273"/>
      <c r="DY84" s="279"/>
      <c r="DZ84" s="279"/>
      <c r="EA84" s="255"/>
      <c r="EB84" s="255"/>
      <c r="EC84" s="285"/>
      <c r="ED84" s="285"/>
      <c r="EG84" s="296"/>
      <c r="EH84" s="296"/>
      <c r="EI84" s="227"/>
      <c r="EJ84" s="227"/>
    </row>
    <row r="85" spans="1:140" s="12" customFormat="1" x14ac:dyDescent="0.2">
      <c r="A85" s="13">
        <f t="shared" si="6"/>
        <v>81</v>
      </c>
      <c r="B85" s="223" t="s">
        <v>318</v>
      </c>
      <c r="C85" s="12" t="s">
        <v>7</v>
      </c>
      <c r="D85" s="16">
        <v>21</v>
      </c>
      <c r="E85" s="94">
        <v>170</v>
      </c>
      <c r="F85" s="94"/>
      <c r="G85" s="94"/>
      <c r="H85" s="94">
        <f t="shared" si="7"/>
        <v>140</v>
      </c>
      <c r="I85" s="16">
        <f t="shared" si="8"/>
        <v>2940</v>
      </c>
      <c r="R85" s="13"/>
      <c r="AL85" s="13"/>
      <c r="AM85" s="13"/>
      <c r="AY85" s="122"/>
      <c r="AZ85" s="122"/>
      <c r="BA85" s="104"/>
      <c r="BB85" s="104"/>
      <c r="BC85" s="128"/>
      <c r="BD85" s="128"/>
      <c r="BE85" s="167"/>
      <c r="BF85" s="167"/>
      <c r="BG85" s="116"/>
      <c r="BH85" s="116"/>
      <c r="BI85" s="110"/>
      <c r="BJ85" s="110"/>
      <c r="BK85" s="104"/>
      <c r="BL85" s="104"/>
      <c r="BM85" s="151"/>
      <c r="BN85" s="151"/>
      <c r="BO85" s="157"/>
      <c r="BP85" s="157"/>
      <c r="BQ85" s="104"/>
      <c r="BR85" s="104"/>
      <c r="BS85" s="174"/>
      <c r="BT85" s="174"/>
      <c r="BU85" s="184"/>
      <c r="BV85" s="184"/>
      <c r="BW85" s="190"/>
      <c r="BX85" s="190"/>
      <c r="BY85" s="151"/>
      <c r="BZ85" s="151"/>
      <c r="CA85" s="167"/>
      <c r="CB85" s="167"/>
      <c r="CC85" s="203"/>
      <c r="CD85" s="203"/>
      <c r="CE85" s="174"/>
      <c r="CF85" s="174"/>
      <c r="CI85" s="209"/>
      <c r="CJ85" s="209"/>
      <c r="CM85" s="157"/>
      <c r="CN85" s="157"/>
      <c r="CO85" s="215"/>
      <c r="CP85" s="215"/>
      <c r="CS85" s="104"/>
      <c r="CT85" s="104"/>
      <c r="CU85" s="184"/>
      <c r="CV85" s="184"/>
      <c r="CW85" s="227">
        <v>10</v>
      </c>
      <c r="CX85" s="227">
        <v>23</v>
      </c>
      <c r="CY85" s="233">
        <v>20</v>
      </c>
      <c r="CZ85" s="233">
        <v>23</v>
      </c>
      <c r="DA85" s="239"/>
      <c r="DB85" s="239"/>
      <c r="DC85" s="245"/>
      <c r="DD85" s="245"/>
      <c r="DE85" s="167"/>
      <c r="DF85" s="167"/>
      <c r="DG85" s="104"/>
      <c r="DH85" s="104"/>
      <c r="DK85" s="255"/>
      <c r="DL85" s="255"/>
      <c r="DM85" s="151"/>
      <c r="DN85" s="151"/>
      <c r="DO85" s="261"/>
      <c r="DP85" s="261"/>
      <c r="DQ85" s="267"/>
      <c r="DR85" s="267"/>
      <c r="DS85" s="110"/>
      <c r="DT85" s="110"/>
      <c r="DW85" s="273"/>
      <c r="DX85" s="273"/>
      <c r="DY85" s="279"/>
      <c r="DZ85" s="279"/>
      <c r="EA85" s="255"/>
      <c r="EB85" s="255"/>
      <c r="EC85" s="285"/>
      <c r="ED85" s="285"/>
      <c r="EG85" s="296"/>
      <c r="EH85" s="296"/>
      <c r="EI85" s="227"/>
      <c r="EJ85" s="227"/>
    </row>
    <row r="86" spans="1:140" s="12" customFormat="1" x14ac:dyDescent="0.2">
      <c r="A86" s="13">
        <f t="shared" ref="A86" si="9">A84+1</f>
        <v>81</v>
      </c>
      <c r="B86" s="86" t="s">
        <v>106</v>
      </c>
      <c r="C86" s="12" t="s">
        <v>7</v>
      </c>
      <c r="D86" s="16">
        <v>20</v>
      </c>
      <c r="E86" s="94">
        <v>4</v>
      </c>
      <c r="F86" s="94"/>
      <c r="G86" s="74"/>
      <c r="H86" s="94">
        <f t="shared" si="7"/>
        <v>4</v>
      </c>
      <c r="I86" s="16">
        <f t="shared" si="8"/>
        <v>80</v>
      </c>
      <c r="R86" s="13"/>
      <c r="AL86" s="13"/>
      <c r="AM86" s="13"/>
      <c r="AY86" s="122"/>
      <c r="AZ86" s="122"/>
      <c r="BA86" s="104"/>
      <c r="BB86" s="104"/>
      <c r="BC86" s="128"/>
      <c r="BD86" s="128"/>
      <c r="BE86" s="167"/>
      <c r="BF86" s="167"/>
      <c r="BG86" s="116"/>
      <c r="BH86" s="116"/>
      <c r="BI86" s="110"/>
      <c r="BJ86" s="110"/>
      <c r="BK86" s="104"/>
      <c r="BL86" s="104"/>
      <c r="BM86" s="151"/>
      <c r="BN86" s="151"/>
      <c r="BO86" s="157"/>
      <c r="BP86" s="157"/>
      <c r="BQ86" s="104"/>
      <c r="BR86" s="104"/>
      <c r="BS86" s="174"/>
      <c r="BT86" s="174"/>
      <c r="BU86" s="184"/>
      <c r="BV86" s="184"/>
      <c r="BW86" s="190"/>
      <c r="BX86" s="190"/>
      <c r="BY86" s="151"/>
      <c r="BZ86" s="151"/>
      <c r="CA86" s="167"/>
      <c r="CB86" s="167"/>
      <c r="CC86" s="203"/>
      <c r="CD86" s="203"/>
      <c r="CE86" s="174"/>
      <c r="CF86" s="174"/>
      <c r="CI86" s="209"/>
      <c r="CJ86" s="209"/>
      <c r="CM86" s="157"/>
      <c r="CN86" s="157"/>
      <c r="CO86" s="215"/>
      <c r="CP86" s="215"/>
      <c r="CS86" s="104"/>
      <c r="CT86" s="104"/>
      <c r="CU86" s="184"/>
      <c r="CV86" s="184"/>
      <c r="CW86" s="227"/>
      <c r="CX86" s="227"/>
      <c r="CY86" s="233"/>
      <c r="CZ86" s="233"/>
      <c r="DA86" s="239"/>
      <c r="DB86" s="239"/>
      <c r="DC86" s="245"/>
      <c r="DD86" s="245"/>
      <c r="DE86" s="167"/>
      <c r="DF86" s="167"/>
      <c r="DG86" s="104"/>
      <c r="DH86" s="104"/>
      <c r="DK86" s="255"/>
      <c r="DL86" s="255"/>
      <c r="DM86" s="151"/>
      <c r="DN86" s="151"/>
      <c r="DO86" s="261"/>
      <c r="DP86" s="261"/>
      <c r="DQ86" s="267"/>
      <c r="DR86" s="267"/>
      <c r="DS86" s="110"/>
      <c r="DT86" s="110"/>
      <c r="DW86" s="273"/>
      <c r="DX86" s="273"/>
      <c r="DY86" s="279"/>
      <c r="DZ86" s="279"/>
      <c r="EA86" s="255"/>
      <c r="EB86" s="255"/>
      <c r="EC86" s="285"/>
      <c r="ED86" s="285"/>
      <c r="EG86" s="296"/>
      <c r="EH86" s="296"/>
      <c r="EI86" s="227"/>
      <c r="EJ86" s="227"/>
    </row>
    <row r="87" spans="1:140" s="12" customFormat="1" x14ac:dyDescent="0.2">
      <c r="A87" s="13">
        <f t="shared" si="6"/>
        <v>82</v>
      </c>
      <c r="B87" s="223" t="s">
        <v>231</v>
      </c>
      <c r="C87" s="12" t="s">
        <v>7</v>
      </c>
      <c r="D87" s="16">
        <v>22</v>
      </c>
      <c r="E87" s="94">
        <v>640</v>
      </c>
      <c r="F87" s="94"/>
      <c r="G87" s="74"/>
      <c r="H87" s="94">
        <f t="shared" si="7"/>
        <v>80</v>
      </c>
      <c r="I87" s="16">
        <f t="shared" si="8"/>
        <v>1760</v>
      </c>
      <c r="R87" s="13"/>
      <c r="AL87" s="13"/>
      <c r="AM87" s="13"/>
      <c r="AY87" s="122">
        <v>35</v>
      </c>
      <c r="AZ87" s="122">
        <v>25</v>
      </c>
      <c r="BA87" s="104">
        <v>20</v>
      </c>
      <c r="BB87" s="104">
        <v>25</v>
      </c>
      <c r="BC87" s="128"/>
      <c r="BD87" s="128"/>
      <c r="BE87" s="167">
        <v>15</v>
      </c>
      <c r="BF87" s="167">
        <v>25</v>
      </c>
      <c r="BG87" s="116">
        <v>25</v>
      </c>
      <c r="BH87" s="116">
        <v>24</v>
      </c>
      <c r="BI87" s="110">
        <v>5</v>
      </c>
      <c r="BJ87" s="110">
        <v>25</v>
      </c>
      <c r="BK87" s="104"/>
      <c r="BL87" s="104"/>
      <c r="BM87" s="151"/>
      <c r="BN87" s="151"/>
      <c r="BO87" s="157">
        <v>15</v>
      </c>
      <c r="BP87" s="157">
        <v>25</v>
      </c>
      <c r="BQ87" s="104">
        <v>30</v>
      </c>
      <c r="BR87" s="104">
        <v>25</v>
      </c>
      <c r="BS87" s="174"/>
      <c r="BT87" s="174"/>
      <c r="BU87" s="184">
        <v>150</v>
      </c>
      <c r="BV87" s="184">
        <v>24</v>
      </c>
      <c r="BW87" s="190">
        <v>20</v>
      </c>
      <c r="BX87" s="190">
        <v>25</v>
      </c>
      <c r="BY87" s="151">
        <v>10</v>
      </c>
      <c r="BZ87" s="151">
        <v>25</v>
      </c>
      <c r="CA87" s="167"/>
      <c r="CB87" s="167"/>
      <c r="CC87" s="203">
        <v>10</v>
      </c>
      <c r="CD87" s="203">
        <v>25</v>
      </c>
      <c r="CE87" s="174">
        <v>10</v>
      </c>
      <c r="CF87" s="174">
        <v>25</v>
      </c>
      <c r="CG87" s="12">
        <v>15</v>
      </c>
      <c r="CH87" s="12">
        <v>25</v>
      </c>
      <c r="CI87" s="209">
        <v>40</v>
      </c>
      <c r="CJ87" s="209">
        <v>23</v>
      </c>
      <c r="CK87" s="12">
        <v>10</v>
      </c>
      <c r="CL87" s="12">
        <v>25</v>
      </c>
      <c r="CM87" s="157"/>
      <c r="CN87" s="157"/>
      <c r="CO87" s="215"/>
      <c r="CP87" s="215"/>
      <c r="CQ87" s="12">
        <v>5</v>
      </c>
      <c r="CR87" s="12">
        <v>25</v>
      </c>
      <c r="CS87" s="104"/>
      <c r="CT87" s="104"/>
      <c r="CU87" s="184"/>
      <c r="CV87" s="184"/>
      <c r="CW87" s="227">
        <v>30</v>
      </c>
      <c r="CX87" s="227">
        <v>25</v>
      </c>
      <c r="CY87" s="233"/>
      <c r="CZ87" s="233"/>
      <c r="DA87" s="239"/>
      <c r="DB87" s="239"/>
      <c r="DC87" s="245">
        <v>10</v>
      </c>
      <c r="DD87" s="245">
        <v>25</v>
      </c>
      <c r="DE87" s="167">
        <v>5</v>
      </c>
      <c r="DF87" s="167">
        <v>25</v>
      </c>
      <c r="DG87" s="104"/>
      <c r="DH87" s="104"/>
      <c r="DI87" s="12">
        <v>10</v>
      </c>
      <c r="DJ87" s="12">
        <v>28</v>
      </c>
      <c r="DK87" s="255"/>
      <c r="DL87" s="255"/>
      <c r="DM87" s="151"/>
      <c r="DN87" s="151"/>
      <c r="DO87" s="261">
        <v>25</v>
      </c>
      <c r="DP87" s="261">
        <v>25</v>
      </c>
      <c r="DQ87" s="267"/>
      <c r="DR87" s="267"/>
      <c r="DS87" s="110"/>
      <c r="DT87" s="110"/>
      <c r="DU87" s="12">
        <v>10</v>
      </c>
      <c r="DV87" s="12">
        <v>25</v>
      </c>
      <c r="DW87" s="273">
        <v>20</v>
      </c>
      <c r="DX87" s="273">
        <v>26.5</v>
      </c>
      <c r="DY87" s="279"/>
      <c r="DZ87" s="279"/>
      <c r="EA87" s="255">
        <v>10</v>
      </c>
      <c r="EB87" s="255">
        <v>25</v>
      </c>
      <c r="EC87" s="285"/>
      <c r="ED87" s="285"/>
      <c r="EG87" s="296">
        <v>25</v>
      </c>
      <c r="EH87" s="296">
        <v>25</v>
      </c>
      <c r="EI87" s="227"/>
      <c r="EJ87" s="227"/>
    </row>
    <row r="88" spans="1:140" s="12" customFormat="1" x14ac:dyDescent="0.2">
      <c r="A88" s="13">
        <f t="shared" si="6"/>
        <v>83</v>
      </c>
      <c r="B88" s="223" t="s">
        <v>239</v>
      </c>
      <c r="C88" s="12" t="s">
        <v>7</v>
      </c>
      <c r="D88" s="16">
        <v>14</v>
      </c>
      <c r="E88" s="94">
        <v>350</v>
      </c>
      <c r="F88" s="94"/>
      <c r="G88" s="74"/>
      <c r="H88" s="94">
        <f t="shared" si="7"/>
        <v>185</v>
      </c>
      <c r="I88" s="16">
        <f t="shared" si="8"/>
        <v>2590</v>
      </c>
      <c r="R88" s="13"/>
      <c r="AL88" s="13"/>
      <c r="AM88" s="13"/>
      <c r="AY88" s="122">
        <v>20</v>
      </c>
      <c r="AZ88" s="122">
        <v>17</v>
      </c>
      <c r="BA88" s="104"/>
      <c r="BB88" s="104"/>
      <c r="BC88" s="128"/>
      <c r="BD88" s="128"/>
      <c r="BE88" s="167"/>
      <c r="BF88" s="167"/>
      <c r="BG88" s="116"/>
      <c r="BH88" s="116"/>
      <c r="BI88" s="110">
        <v>10</v>
      </c>
      <c r="BJ88" s="110">
        <v>16.5</v>
      </c>
      <c r="BK88" s="104"/>
      <c r="BL88" s="104"/>
      <c r="BM88" s="151">
        <v>10</v>
      </c>
      <c r="BN88" s="151">
        <v>16.5</v>
      </c>
      <c r="BO88" s="157"/>
      <c r="BP88" s="157"/>
      <c r="BQ88" s="104"/>
      <c r="BR88" s="104"/>
      <c r="BS88" s="174"/>
      <c r="BT88" s="174"/>
      <c r="BU88" s="184"/>
      <c r="BV88" s="184"/>
      <c r="BW88" s="190"/>
      <c r="BX88" s="190"/>
      <c r="BY88" s="151"/>
      <c r="BZ88" s="151"/>
      <c r="CA88" s="167"/>
      <c r="CB88" s="167"/>
      <c r="CC88" s="203"/>
      <c r="CD88" s="203"/>
      <c r="CE88" s="174">
        <v>5</v>
      </c>
      <c r="CF88" s="174">
        <v>16</v>
      </c>
      <c r="CI88" s="209">
        <v>10</v>
      </c>
      <c r="CJ88" s="209">
        <v>15</v>
      </c>
      <c r="CK88" s="12">
        <v>5</v>
      </c>
      <c r="CL88" s="12">
        <v>17</v>
      </c>
      <c r="CM88" s="157">
        <v>5</v>
      </c>
      <c r="CN88" s="157">
        <v>17</v>
      </c>
      <c r="CO88" s="215"/>
      <c r="CP88" s="215"/>
      <c r="CS88" s="104"/>
      <c r="CT88" s="104"/>
      <c r="CU88" s="184"/>
      <c r="CV88" s="184"/>
      <c r="CW88" s="227"/>
      <c r="CX88" s="227"/>
      <c r="CY88" s="233"/>
      <c r="CZ88" s="233"/>
      <c r="DA88" s="239"/>
      <c r="DB88" s="239"/>
      <c r="DC88" s="245"/>
      <c r="DD88" s="245"/>
      <c r="DE88" s="167"/>
      <c r="DF88" s="167"/>
      <c r="DG88" s="104">
        <v>5</v>
      </c>
      <c r="DH88" s="104">
        <v>16.5</v>
      </c>
      <c r="DI88" s="12">
        <v>10</v>
      </c>
      <c r="DJ88" s="12">
        <v>16.5</v>
      </c>
      <c r="DK88" s="255"/>
      <c r="DL88" s="255"/>
      <c r="DM88" s="151"/>
      <c r="DN88" s="151"/>
      <c r="DO88" s="261">
        <v>10</v>
      </c>
      <c r="DP88" s="261">
        <v>16.5</v>
      </c>
      <c r="DQ88" s="267"/>
      <c r="DR88" s="267"/>
      <c r="DS88" s="110"/>
      <c r="DT88" s="110"/>
      <c r="DW88" s="273">
        <v>15</v>
      </c>
      <c r="DX88" s="273">
        <v>16.5</v>
      </c>
      <c r="DY88" s="279">
        <v>5</v>
      </c>
      <c r="DZ88" s="279">
        <v>17</v>
      </c>
      <c r="EA88" s="255"/>
      <c r="EB88" s="255"/>
      <c r="EC88" s="285">
        <v>10</v>
      </c>
      <c r="ED88" s="285">
        <v>17</v>
      </c>
      <c r="EG88" s="296">
        <v>45</v>
      </c>
      <c r="EH88" s="296">
        <v>16.5</v>
      </c>
      <c r="EI88" s="227"/>
      <c r="EJ88" s="227"/>
    </row>
    <row r="89" spans="1:140" s="12" customFormat="1" x14ac:dyDescent="0.2">
      <c r="A89" s="13">
        <f t="shared" si="6"/>
        <v>84</v>
      </c>
      <c r="B89" s="86" t="s">
        <v>321</v>
      </c>
      <c r="C89" s="12" t="s">
        <v>7</v>
      </c>
      <c r="D89" s="16">
        <v>13</v>
      </c>
      <c r="E89" s="94">
        <v>215</v>
      </c>
      <c r="F89" s="94"/>
      <c r="G89" s="74"/>
      <c r="H89" s="94">
        <f t="shared" si="7"/>
        <v>115</v>
      </c>
      <c r="I89" s="16">
        <f t="shared" si="8"/>
        <v>1495</v>
      </c>
      <c r="R89" s="13"/>
      <c r="AL89" s="13"/>
      <c r="AM89" s="13"/>
      <c r="AY89" s="122"/>
      <c r="AZ89" s="122"/>
      <c r="BA89" s="104"/>
      <c r="BB89" s="104"/>
      <c r="BC89" s="128"/>
      <c r="BD89" s="128"/>
      <c r="BE89" s="167">
        <v>10</v>
      </c>
      <c r="BF89" s="167">
        <v>16</v>
      </c>
      <c r="BG89" s="116"/>
      <c r="BH89" s="116"/>
      <c r="BI89" s="110"/>
      <c r="BJ89" s="110"/>
      <c r="BK89" s="104"/>
      <c r="BL89" s="104"/>
      <c r="BM89" s="151"/>
      <c r="BN89" s="151"/>
      <c r="BO89" s="157"/>
      <c r="BP89" s="157"/>
      <c r="BQ89" s="104"/>
      <c r="BR89" s="104"/>
      <c r="BS89" s="174"/>
      <c r="BT89" s="174"/>
      <c r="BU89" s="184"/>
      <c r="BV89" s="184"/>
      <c r="BW89" s="190"/>
      <c r="BX89" s="190"/>
      <c r="BY89" s="151"/>
      <c r="BZ89" s="151"/>
      <c r="CA89" s="167"/>
      <c r="CB89" s="167"/>
      <c r="CC89" s="203"/>
      <c r="CD89" s="203"/>
      <c r="CE89" s="174"/>
      <c r="CF89" s="174"/>
      <c r="CI89" s="209">
        <v>10</v>
      </c>
      <c r="CJ89" s="209">
        <v>14.5</v>
      </c>
      <c r="CM89" s="157"/>
      <c r="CN89" s="157"/>
      <c r="CO89" s="215"/>
      <c r="CP89" s="215"/>
      <c r="CS89" s="104">
        <v>10</v>
      </c>
      <c r="CT89" s="104">
        <v>16.5</v>
      </c>
      <c r="CU89" s="184">
        <v>10</v>
      </c>
      <c r="CV89" s="184">
        <v>16.5</v>
      </c>
      <c r="CW89" s="227">
        <v>30</v>
      </c>
      <c r="CX89" s="227">
        <v>16.5</v>
      </c>
      <c r="CY89" s="233"/>
      <c r="CZ89" s="233"/>
      <c r="DA89" s="239"/>
      <c r="DB89" s="239"/>
      <c r="DC89" s="245">
        <v>10</v>
      </c>
      <c r="DD89" s="245">
        <v>16.5</v>
      </c>
      <c r="DE89" s="167">
        <v>5</v>
      </c>
      <c r="DF89" s="167">
        <v>16</v>
      </c>
      <c r="DG89" s="104"/>
      <c r="DH89" s="104"/>
      <c r="DK89" s="255">
        <v>10</v>
      </c>
      <c r="DL89" s="255">
        <v>16.5</v>
      </c>
      <c r="DM89" s="151"/>
      <c r="DN89" s="151"/>
      <c r="DO89" s="261"/>
      <c r="DP89" s="261"/>
      <c r="DQ89" s="267"/>
      <c r="DR89" s="267"/>
      <c r="DS89" s="110"/>
      <c r="DT89" s="110"/>
      <c r="DW89" s="273"/>
      <c r="DX89" s="273"/>
      <c r="DY89" s="279"/>
      <c r="DZ89" s="279"/>
      <c r="EA89" s="255"/>
      <c r="EB89" s="255"/>
      <c r="EC89" s="285"/>
      <c r="ED89" s="285"/>
      <c r="EG89" s="296"/>
      <c r="EH89" s="296"/>
      <c r="EI89" s="227">
        <v>5</v>
      </c>
      <c r="EJ89" s="227">
        <v>16.5</v>
      </c>
    </row>
    <row r="90" spans="1:140" s="12" customFormat="1" x14ac:dyDescent="0.2">
      <c r="A90" s="13">
        <f t="shared" si="6"/>
        <v>85</v>
      </c>
      <c r="B90" s="223" t="s">
        <v>228</v>
      </c>
      <c r="C90" s="12" t="s">
        <v>6</v>
      </c>
      <c r="D90" s="16">
        <v>11</v>
      </c>
      <c r="E90" s="94">
        <v>400</v>
      </c>
      <c r="F90" s="94"/>
      <c r="G90" s="74"/>
      <c r="H90" s="94">
        <f t="shared" si="7"/>
        <v>200</v>
      </c>
      <c r="I90" s="16">
        <f t="shared" si="8"/>
        <v>2200</v>
      </c>
      <c r="R90" s="13"/>
      <c r="AL90" s="13"/>
      <c r="AM90" s="13"/>
      <c r="AY90" s="122"/>
      <c r="AZ90" s="122"/>
      <c r="BA90" s="104"/>
      <c r="BB90" s="104"/>
      <c r="BC90" s="128"/>
      <c r="BD90" s="128"/>
      <c r="BE90" s="167"/>
      <c r="BF90" s="167"/>
      <c r="BG90" s="116"/>
      <c r="BH90" s="116"/>
      <c r="BI90" s="110"/>
      <c r="BJ90" s="110"/>
      <c r="BK90" s="104"/>
      <c r="BL90" s="104"/>
      <c r="BM90" s="151"/>
      <c r="BN90" s="151"/>
      <c r="BO90" s="157"/>
      <c r="BP90" s="157"/>
      <c r="BQ90" s="104"/>
      <c r="BR90" s="104"/>
      <c r="BS90" s="174"/>
      <c r="BT90" s="174"/>
      <c r="BU90" s="184"/>
      <c r="BV90" s="184"/>
      <c r="BW90" s="190"/>
      <c r="BX90" s="190"/>
      <c r="BY90" s="151"/>
      <c r="BZ90" s="151"/>
      <c r="CA90" s="167"/>
      <c r="CB90" s="167"/>
      <c r="CC90" s="203"/>
      <c r="CD90" s="203"/>
      <c r="CE90" s="174"/>
      <c r="CF90" s="174"/>
      <c r="CI90" s="209"/>
      <c r="CJ90" s="209"/>
      <c r="CM90" s="157"/>
      <c r="CN90" s="157"/>
      <c r="CO90" s="215"/>
      <c r="CP90" s="215"/>
      <c r="CS90" s="104"/>
      <c r="CT90" s="104"/>
      <c r="CU90" s="184">
        <v>100</v>
      </c>
      <c r="CV90" s="184">
        <v>13</v>
      </c>
      <c r="CW90" s="227">
        <v>20</v>
      </c>
      <c r="CX90" s="227">
        <v>14</v>
      </c>
      <c r="CY90" s="233">
        <v>40</v>
      </c>
      <c r="CZ90" s="233">
        <v>14</v>
      </c>
      <c r="DA90" s="239">
        <v>5</v>
      </c>
      <c r="DB90" s="239">
        <v>14</v>
      </c>
      <c r="DC90" s="245"/>
      <c r="DD90" s="245"/>
      <c r="DE90" s="167"/>
      <c r="DF90" s="167"/>
      <c r="DG90" s="104"/>
      <c r="DH90" s="104"/>
      <c r="DK90" s="255"/>
      <c r="DL90" s="255"/>
      <c r="DM90" s="151"/>
      <c r="DN90" s="151"/>
      <c r="DO90" s="261"/>
      <c r="DP90" s="261"/>
      <c r="DQ90" s="267"/>
      <c r="DR90" s="267"/>
      <c r="DS90" s="110"/>
      <c r="DT90" s="110"/>
      <c r="DW90" s="273">
        <v>10</v>
      </c>
      <c r="DX90" s="273">
        <v>14</v>
      </c>
      <c r="DY90" s="279">
        <v>10</v>
      </c>
      <c r="DZ90" s="279">
        <v>14</v>
      </c>
      <c r="EA90" s="255"/>
      <c r="EB90" s="255"/>
      <c r="EC90" s="285"/>
      <c r="ED90" s="285"/>
      <c r="EG90" s="296">
        <v>10</v>
      </c>
      <c r="EH90" s="296">
        <v>14</v>
      </c>
      <c r="EI90" s="227">
        <v>5</v>
      </c>
      <c r="EJ90" s="227">
        <v>14</v>
      </c>
    </row>
    <row r="91" spans="1:140" s="12" customFormat="1" x14ac:dyDescent="0.2">
      <c r="A91" s="13">
        <f t="shared" si="6"/>
        <v>86</v>
      </c>
      <c r="B91" s="86" t="s">
        <v>224</v>
      </c>
      <c r="C91" s="12" t="s">
        <v>4</v>
      </c>
      <c r="D91" s="16">
        <v>10</v>
      </c>
      <c r="E91" s="94">
        <v>40</v>
      </c>
      <c r="F91" s="94"/>
      <c r="G91" s="74"/>
      <c r="H91" s="94">
        <f t="shared" si="7"/>
        <v>5</v>
      </c>
      <c r="I91" s="16">
        <f t="shared" si="8"/>
        <v>50</v>
      </c>
      <c r="R91" s="13"/>
      <c r="AL91" s="13"/>
      <c r="AM91" s="13"/>
      <c r="AY91" s="122"/>
      <c r="AZ91" s="122"/>
      <c r="BA91" s="104"/>
      <c r="BB91" s="104"/>
      <c r="BC91" s="128"/>
      <c r="BD91" s="128"/>
      <c r="BE91" s="167"/>
      <c r="BF91" s="167"/>
      <c r="BG91" s="116">
        <v>5</v>
      </c>
      <c r="BH91" s="116">
        <v>14</v>
      </c>
      <c r="BI91" s="110"/>
      <c r="BJ91" s="110"/>
      <c r="BK91" s="104"/>
      <c r="BL91" s="104"/>
      <c r="BM91" s="151"/>
      <c r="BN91" s="151"/>
      <c r="BO91" s="157"/>
      <c r="BP91" s="157"/>
      <c r="BQ91" s="104"/>
      <c r="BR91" s="104"/>
      <c r="BS91" s="174">
        <v>5</v>
      </c>
      <c r="BT91" s="174">
        <v>14</v>
      </c>
      <c r="BU91" s="184"/>
      <c r="BV91" s="184"/>
      <c r="BW91" s="190"/>
      <c r="BX91" s="190"/>
      <c r="BY91" s="151"/>
      <c r="BZ91" s="151"/>
      <c r="CA91" s="167"/>
      <c r="CB91" s="167"/>
      <c r="CC91" s="203"/>
      <c r="CD91" s="203"/>
      <c r="CE91" s="174"/>
      <c r="CF91" s="174"/>
      <c r="CI91" s="209"/>
      <c r="CJ91" s="209"/>
      <c r="CM91" s="157"/>
      <c r="CN91" s="157"/>
      <c r="CO91" s="215"/>
      <c r="CP91" s="215"/>
      <c r="CS91" s="104"/>
      <c r="CT91" s="104"/>
      <c r="CU91" s="184">
        <v>10</v>
      </c>
      <c r="CV91" s="184">
        <v>13</v>
      </c>
      <c r="CW91" s="227"/>
      <c r="CX91" s="227"/>
      <c r="CY91" s="233"/>
      <c r="CZ91" s="233"/>
      <c r="DA91" s="239"/>
      <c r="DB91" s="239"/>
      <c r="DC91" s="245">
        <v>10</v>
      </c>
      <c r="DD91" s="245">
        <v>13</v>
      </c>
      <c r="DE91" s="167"/>
      <c r="DF91" s="167"/>
      <c r="DG91" s="104"/>
      <c r="DH91" s="104"/>
      <c r="DK91" s="255"/>
      <c r="DL91" s="255"/>
      <c r="DM91" s="151"/>
      <c r="DN91" s="151"/>
      <c r="DO91" s="261"/>
      <c r="DP91" s="261"/>
      <c r="DQ91" s="267"/>
      <c r="DR91" s="267"/>
      <c r="DS91" s="110"/>
      <c r="DT91" s="110"/>
      <c r="DW91" s="273"/>
      <c r="DX91" s="273"/>
      <c r="DY91" s="279">
        <v>5</v>
      </c>
      <c r="DZ91" s="279">
        <v>13.5</v>
      </c>
      <c r="EA91" s="255"/>
      <c r="EB91" s="255"/>
      <c r="EC91" s="285"/>
      <c r="ED91" s="285"/>
      <c r="EG91" s="296"/>
      <c r="EH91" s="296"/>
      <c r="EI91" s="227"/>
      <c r="EJ91" s="227"/>
    </row>
    <row r="92" spans="1:140" s="12" customFormat="1" x14ac:dyDescent="0.2">
      <c r="A92" s="13">
        <f t="shared" si="6"/>
        <v>87</v>
      </c>
      <c r="B92" s="86" t="s">
        <v>103</v>
      </c>
      <c r="C92" s="12" t="s">
        <v>5</v>
      </c>
      <c r="D92" s="16">
        <v>12.5</v>
      </c>
      <c r="E92" s="94">
        <v>10</v>
      </c>
      <c r="F92" s="94"/>
      <c r="G92" s="94"/>
      <c r="H92" s="94">
        <f t="shared" si="7"/>
        <v>0</v>
      </c>
      <c r="I92" s="16">
        <f t="shared" si="8"/>
        <v>0</v>
      </c>
      <c r="R92" s="13"/>
      <c r="AL92" s="13"/>
      <c r="AM92" s="13"/>
      <c r="AY92" s="122"/>
      <c r="AZ92" s="122"/>
      <c r="BA92" s="104"/>
      <c r="BB92" s="104"/>
      <c r="BC92" s="128"/>
      <c r="BD92" s="128"/>
      <c r="BE92" s="167"/>
      <c r="BF92" s="167"/>
      <c r="BG92" s="116"/>
      <c r="BH92" s="116"/>
      <c r="BI92" s="110"/>
      <c r="BJ92" s="110"/>
      <c r="BK92" s="104"/>
      <c r="BL92" s="104"/>
      <c r="BM92" s="151">
        <v>5</v>
      </c>
      <c r="BN92" s="151">
        <v>17</v>
      </c>
      <c r="BO92" s="157"/>
      <c r="BP92" s="157"/>
      <c r="BQ92" s="104"/>
      <c r="BR92" s="104"/>
      <c r="BS92" s="174">
        <v>5</v>
      </c>
      <c r="BT92" s="174">
        <v>16</v>
      </c>
      <c r="BU92" s="184"/>
      <c r="BV92" s="184"/>
      <c r="BW92" s="190"/>
      <c r="BX92" s="190"/>
      <c r="BY92" s="151"/>
      <c r="BZ92" s="151"/>
      <c r="CA92" s="167"/>
      <c r="CB92" s="167"/>
      <c r="CC92" s="203"/>
      <c r="CD92" s="203"/>
      <c r="CE92" s="174"/>
      <c r="CF92" s="174"/>
      <c r="CI92" s="209"/>
      <c r="CJ92" s="209"/>
      <c r="CM92" s="157"/>
      <c r="CN92" s="157"/>
      <c r="CO92" s="215"/>
      <c r="CP92" s="215"/>
      <c r="CS92" s="104"/>
      <c r="CT92" s="104"/>
      <c r="CU92" s="184"/>
      <c r="CV92" s="184"/>
      <c r="CW92" s="227"/>
      <c r="CX92" s="227"/>
      <c r="CY92" s="233"/>
      <c r="CZ92" s="233"/>
      <c r="DA92" s="239"/>
      <c r="DB92" s="239"/>
      <c r="DC92" s="245"/>
      <c r="DD92" s="245"/>
      <c r="DE92" s="167"/>
      <c r="DF92" s="167"/>
      <c r="DG92" s="104"/>
      <c r="DH92" s="104"/>
      <c r="DK92" s="255"/>
      <c r="DL92" s="255"/>
      <c r="DM92" s="151"/>
      <c r="DN92" s="151"/>
      <c r="DO92" s="261"/>
      <c r="DP92" s="261"/>
      <c r="DQ92" s="267"/>
      <c r="DR92" s="267"/>
      <c r="DS92" s="110"/>
      <c r="DT92" s="110"/>
      <c r="DW92" s="273"/>
      <c r="DX92" s="273"/>
      <c r="DY92" s="279"/>
      <c r="DZ92" s="279"/>
      <c r="EA92" s="255"/>
      <c r="EB92" s="255"/>
      <c r="EC92" s="285"/>
      <c r="ED92" s="285"/>
      <c r="EG92" s="296"/>
      <c r="EH92" s="296"/>
      <c r="EI92" s="227"/>
      <c r="EJ92" s="227"/>
    </row>
    <row r="93" spans="1:140" s="12" customFormat="1" x14ac:dyDescent="0.2">
      <c r="A93" s="13">
        <f t="shared" si="6"/>
        <v>88</v>
      </c>
      <c r="B93" s="86" t="s">
        <v>103</v>
      </c>
      <c r="C93" s="12" t="s">
        <v>4</v>
      </c>
      <c r="D93" s="16">
        <v>11.5</v>
      </c>
      <c r="E93" s="94">
        <v>10</v>
      </c>
      <c r="F93" s="94"/>
      <c r="G93" s="94"/>
      <c r="H93" s="94">
        <f t="shared" si="7"/>
        <v>0</v>
      </c>
      <c r="I93" s="16">
        <f t="shared" si="8"/>
        <v>0</v>
      </c>
      <c r="R93" s="13"/>
      <c r="AL93" s="13"/>
      <c r="AM93" s="13"/>
      <c r="AY93" s="122">
        <v>10</v>
      </c>
      <c r="AZ93" s="122">
        <v>15.5</v>
      </c>
      <c r="BA93" s="104"/>
      <c r="BB93" s="104"/>
      <c r="BC93" s="128"/>
      <c r="BD93" s="128"/>
      <c r="BE93" s="167"/>
      <c r="BF93" s="167"/>
      <c r="BG93" s="116"/>
      <c r="BH93" s="116"/>
      <c r="BI93" s="110"/>
      <c r="BJ93" s="110"/>
      <c r="BK93" s="104"/>
      <c r="BL93" s="104"/>
      <c r="BM93" s="151"/>
      <c r="BN93" s="151"/>
      <c r="BO93" s="157"/>
      <c r="BP93" s="157"/>
      <c r="BQ93" s="104"/>
      <c r="BR93" s="104"/>
      <c r="BS93" s="174"/>
      <c r="BT93" s="174"/>
      <c r="BU93" s="184"/>
      <c r="BV93" s="184"/>
      <c r="BW93" s="190"/>
      <c r="BX93" s="190"/>
      <c r="BY93" s="151"/>
      <c r="BZ93" s="151"/>
      <c r="CA93" s="167"/>
      <c r="CB93" s="167"/>
      <c r="CC93" s="203"/>
      <c r="CD93" s="203"/>
      <c r="CE93" s="174"/>
      <c r="CF93" s="174"/>
      <c r="CI93" s="209"/>
      <c r="CJ93" s="209"/>
      <c r="CM93" s="157"/>
      <c r="CN93" s="157"/>
      <c r="CO93" s="215"/>
      <c r="CP93" s="215"/>
      <c r="CS93" s="104"/>
      <c r="CT93" s="104"/>
      <c r="CU93" s="184"/>
      <c r="CV93" s="184"/>
      <c r="CW93" s="227"/>
      <c r="CX93" s="227"/>
      <c r="CY93" s="233"/>
      <c r="CZ93" s="233"/>
      <c r="DA93" s="239"/>
      <c r="DB93" s="239"/>
      <c r="DC93" s="245"/>
      <c r="DD93" s="245"/>
      <c r="DE93" s="167"/>
      <c r="DF93" s="167"/>
      <c r="DG93" s="104"/>
      <c r="DH93" s="104"/>
      <c r="DK93" s="255"/>
      <c r="DL93" s="255"/>
      <c r="DM93" s="151"/>
      <c r="DN93" s="151"/>
      <c r="DO93" s="261"/>
      <c r="DP93" s="261"/>
      <c r="DQ93" s="267"/>
      <c r="DR93" s="267"/>
      <c r="DS93" s="110"/>
      <c r="DT93" s="110"/>
      <c r="DW93" s="273"/>
      <c r="DX93" s="273"/>
      <c r="DY93" s="279"/>
      <c r="DZ93" s="279"/>
      <c r="EA93" s="255"/>
      <c r="EB93" s="255"/>
      <c r="EC93" s="285"/>
      <c r="ED93" s="285"/>
      <c r="EG93" s="296"/>
      <c r="EH93" s="296"/>
      <c r="EI93" s="227"/>
      <c r="EJ93" s="227"/>
    </row>
    <row r="94" spans="1:140" s="12" customFormat="1" x14ac:dyDescent="0.2">
      <c r="A94" s="13">
        <f t="shared" si="6"/>
        <v>89</v>
      </c>
      <c r="B94" s="86" t="s">
        <v>174</v>
      </c>
      <c r="C94" s="12" t="s">
        <v>7</v>
      </c>
      <c r="D94" s="16">
        <v>32</v>
      </c>
      <c r="E94" s="94">
        <v>0</v>
      </c>
      <c r="F94" s="94"/>
      <c r="G94" s="94"/>
      <c r="H94" s="94">
        <f t="shared" si="7"/>
        <v>0</v>
      </c>
      <c r="I94" s="16">
        <f t="shared" si="8"/>
        <v>0</v>
      </c>
      <c r="R94" s="13"/>
      <c r="AL94" s="13"/>
      <c r="AM94" s="13"/>
      <c r="AY94" s="122"/>
      <c r="AZ94" s="122"/>
      <c r="BA94" s="104"/>
      <c r="BB94" s="104"/>
      <c r="BC94" s="128"/>
      <c r="BD94" s="128"/>
      <c r="BE94" s="167"/>
      <c r="BF94" s="167"/>
      <c r="BG94" s="116"/>
      <c r="BH94" s="116"/>
      <c r="BI94" s="110"/>
      <c r="BJ94" s="110"/>
      <c r="BK94" s="104"/>
      <c r="BL94" s="104"/>
      <c r="BM94" s="151"/>
      <c r="BN94" s="151"/>
      <c r="BO94" s="157"/>
      <c r="BP94" s="157"/>
      <c r="BQ94" s="104"/>
      <c r="BR94" s="104"/>
      <c r="BS94" s="174"/>
      <c r="BT94" s="174"/>
      <c r="BU94" s="184"/>
      <c r="BV94" s="184"/>
      <c r="BW94" s="190"/>
      <c r="BX94" s="190"/>
      <c r="BY94" s="151"/>
      <c r="BZ94" s="151"/>
      <c r="CA94" s="167"/>
      <c r="CB94" s="167"/>
      <c r="CC94" s="203"/>
      <c r="CD94" s="203"/>
      <c r="CE94" s="174"/>
      <c r="CF94" s="174"/>
      <c r="CI94" s="209"/>
      <c r="CJ94" s="209"/>
      <c r="CM94" s="157"/>
      <c r="CN94" s="157"/>
      <c r="CO94" s="215"/>
      <c r="CP94" s="215"/>
      <c r="CS94" s="104"/>
      <c r="CT94" s="104"/>
      <c r="CU94" s="184"/>
      <c r="CV94" s="184"/>
      <c r="CW94" s="227"/>
      <c r="CX94" s="227"/>
      <c r="CY94" s="233"/>
      <c r="CZ94" s="233"/>
      <c r="DA94" s="239"/>
      <c r="DB94" s="239"/>
      <c r="DC94" s="245"/>
      <c r="DD94" s="245"/>
      <c r="DE94" s="167"/>
      <c r="DF94" s="167"/>
      <c r="DG94" s="104"/>
      <c r="DH94" s="104"/>
      <c r="DK94" s="255"/>
      <c r="DL94" s="255"/>
      <c r="DM94" s="151"/>
      <c r="DN94" s="151"/>
      <c r="DO94" s="261"/>
      <c r="DP94" s="261"/>
      <c r="DQ94" s="267"/>
      <c r="DR94" s="267"/>
      <c r="DS94" s="110"/>
      <c r="DT94" s="110"/>
      <c r="DW94" s="273"/>
      <c r="DX94" s="273"/>
      <c r="DY94" s="279"/>
      <c r="DZ94" s="279"/>
      <c r="EA94" s="255"/>
      <c r="EB94" s="255"/>
      <c r="EC94" s="285"/>
      <c r="ED94" s="285"/>
      <c r="EG94" s="296"/>
      <c r="EH94" s="296"/>
      <c r="EI94" s="227"/>
      <c r="EJ94" s="227"/>
    </row>
    <row r="95" spans="1:140" s="12" customFormat="1" x14ac:dyDescent="0.2">
      <c r="A95" s="13">
        <f t="shared" si="6"/>
        <v>90</v>
      </c>
      <c r="B95" s="86" t="s">
        <v>294</v>
      </c>
      <c r="C95" s="12" t="s">
        <v>7</v>
      </c>
      <c r="D95" s="16">
        <v>20.5</v>
      </c>
      <c r="E95" s="94">
        <v>10</v>
      </c>
      <c r="F95" s="94"/>
      <c r="G95" s="94"/>
      <c r="H95" s="94">
        <f t="shared" si="7"/>
        <v>0</v>
      </c>
      <c r="I95" s="16">
        <f t="shared" si="8"/>
        <v>0</v>
      </c>
      <c r="R95" s="13"/>
      <c r="AL95" s="13"/>
      <c r="AM95" s="13"/>
      <c r="AY95" s="122"/>
      <c r="AZ95" s="122"/>
      <c r="BA95" s="104"/>
      <c r="BB95" s="104"/>
      <c r="BC95" s="128"/>
      <c r="BD95" s="128"/>
      <c r="BE95" s="167"/>
      <c r="BF95" s="167"/>
      <c r="BG95" s="116"/>
      <c r="BH95" s="116"/>
      <c r="BI95" s="110"/>
      <c r="BJ95" s="110"/>
      <c r="BK95" s="104"/>
      <c r="BL95" s="104"/>
      <c r="BM95" s="151"/>
      <c r="BN95" s="151"/>
      <c r="BO95" s="157"/>
      <c r="BP95" s="157"/>
      <c r="BQ95" s="104">
        <v>10</v>
      </c>
      <c r="BR95" s="104">
        <v>24</v>
      </c>
      <c r="BS95" s="174"/>
      <c r="BT95" s="174"/>
      <c r="BU95" s="184"/>
      <c r="BV95" s="184"/>
      <c r="BW95" s="190"/>
      <c r="BX95" s="190"/>
      <c r="BY95" s="151"/>
      <c r="BZ95" s="151"/>
      <c r="CA95" s="167"/>
      <c r="CB95" s="167"/>
      <c r="CC95" s="203"/>
      <c r="CD95" s="203"/>
      <c r="CE95" s="174"/>
      <c r="CF95" s="174"/>
      <c r="CI95" s="209"/>
      <c r="CJ95" s="209"/>
      <c r="CM95" s="157"/>
      <c r="CN95" s="157"/>
      <c r="CO95" s="215"/>
      <c r="CP95" s="215"/>
      <c r="CS95" s="104"/>
      <c r="CT95" s="104"/>
      <c r="CU95" s="184"/>
      <c r="CV95" s="184"/>
      <c r="CW95" s="227"/>
      <c r="CX95" s="227"/>
      <c r="CY95" s="233"/>
      <c r="CZ95" s="233"/>
      <c r="DA95" s="239"/>
      <c r="DB95" s="239"/>
      <c r="DC95" s="245"/>
      <c r="DD95" s="245"/>
      <c r="DE95" s="167"/>
      <c r="DF95" s="167"/>
      <c r="DG95" s="104"/>
      <c r="DH95" s="104"/>
      <c r="DK95" s="255"/>
      <c r="DL95" s="255"/>
      <c r="DM95" s="151"/>
      <c r="DN95" s="151"/>
      <c r="DO95" s="261"/>
      <c r="DP95" s="261"/>
      <c r="DQ95" s="267"/>
      <c r="DR95" s="267"/>
      <c r="DS95" s="110"/>
      <c r="DT95" s="110"/>
      <c r="DW95" s="273"/>
      <c r="DX95" s="273"/>
      <c r="DY95" s="279"/>
      <c r="DZ95" s="279"/>
      <c r="EA95" s="255"/>
      <c r="EB95" s="255"/>
      <c r="EC95" s="285"/>
      <c r="ED95" s="285"/>
      <c r="EG95" s="296"/>
      <c r="EH95" s="296"/>
      <c r="EI95" s="227"/>
      <c r="EJ95" s="227"/>
    </row>
    <row r="96" spans="1:140" s="12" customFormat="1" x14ac:dyDescent="0.2">
      <c r="A96" s="13">
        <f t="shared" si="6"/>
        <v>91</v>
      </c>
      <c r="B96" s="223" t="s">
        <v>278</v>
      </c>
      <c r="C96" s="12" t="s">
        <v>7</v>
      </c>
      <c r="D96" s="16">
        <v>31.5</v>
      </c>
      <c r="E96" s="94">
        <v>420</v>
      </c>
      <c r="F96" s="94"/>
      <c r="G96" s="94"/>
      <c r="H96" s="94">
        <f t="shared" si="7"/>
        <v>210</v>
      </c>
      <c r="I96" s="16">
        <f t="shared" si="8"/>
        <v>6615</v>
      </c>
      <c r="R96" s="13"/>
      <c r="AL96" s="13"/>
      <c r="AM96" s="13"/>
      <c r="AY96" s="122">
        <v>5</v>
      </c>
      <c r="AZ96" s="122">
        <v>32</v>
      </c>
      <c r="BA96" s="104">
        <v>5</v>
      </c>
      <c r="BB96" s="104">
        <v>32</v>
      </c>
      <c r="BC96" s="128"/>
      <c r="BD96" s="128"/>
      <c r="BE96" s="167">
        <v>10</v>
      </c>
      <c r="BF96" s="167">
        <v>33.5</v>
      </c>
      <c r="BG96" s="116">
        <v>55</v>
      </c>
      <c r="BH96" s="116">
        <v>33</v>
      </c>
      <c r="BI96" s="110"/>
      <c r="BJ96" s="110"/>
      <c r="BK96" s="104"/>
      <c r="BL96" s="104"/>
      <c r="BM96" s="151"/>
      <c r="BN96" s="151"/>
      <c r="BO96" s="157">
        <v>10</v>
      </c>
      <c r="BP96" s="157">
        <v>35</v>
      </c>
      <c r="BQ96" s="104">
        <v>15</v>
      </c>
      <c r="BR96" s="104">
        <v>32</v>
      </c>
      <c r="BS96" s="174"/>
      <c r="BT96" s="174"/>
      <c r="BU96" s="184"/>
      <c r="BV96" s="184"/>
      <c r="BW96" s="190"/>
      <c r="BX96" s="190"/>
      <c r="BY96" s="151"/>
      <c r="BZ96" s="151"/>
      <c r="CA96" s="167"/>
      <c r="CB96" s="167"/>
      <c r="CC96" s="203">
        <v>15</v>
      </c>
      <c r="CD96" s="203">
        <v>33.5</v>
      </c>
      <c r="CE96" s="174">
        <v>5</v>
      </c>
      <c r="CF96" s="174">
        <v>35</v>
      </c>
      <c r="CI96" s="209">
        <v>60</v>
      </c>
      <c r="CJ96" s="209">
        <v>33</v>
      </c>
      <c r="CK96" s="12">
        <v>5</v>
      </c>
      <c r="CL96" s="12">
        <v>32</v>
      </c>
      <c r="CM96" s="157"/>
      <c r="CN96" s="157"/>
      <c r="CO96" s="215"/>
      <c r="CP96" s="215"/>
      <c r="CS96" s="104"/>
      <c r="CT96" s="104"/>
      <c r="CU96" s="184"/>
      <c r="CV96" s="184"/>
      <c r="CW96" s="227"/>
      <c r="CX96" s="227"/>
      <c r="CY96" s="233"/>
      <c r="CZ96" s="233"/>
      <c r="DA96" s="239"/>
      <c r="DB96" s="239"/>
      <c r="DC96" s="245"/>
      <c r="DD96" s="245"/>
      <c r="DE96" s="167"/>
      <c r="DF96" s="167"/>
      <c r="DG96" s="104">
        <v>5</v>
      </c>
      <c r="DH96" s="104">
        <v>32</v>
      </c>
      <c r="DK96" s="255"/>
      <c r="DL96" s="255"/>
      <c r="DM96" s="151"/>
      <c r="DN96" s="151"/>
      <c r="DO96" s="261"/>
      <c r="DP96" s="261"/>
      <c r="DQ96" s="267"/>
      <c r="DR96" s="267"/>
      <c r="DS96" s="110"/>
      <c r="DT96" s="110"/>
      <c r="DW96" s="273"/>
      <c r="DX96" s="273"/>
      <c r="DY96" s="279"/>
      <c r="DZ96" s="279"/>
      <c r="EA96" s="255"/>
      <c r="EB96" s="255"/>
      <c r="EC96" s="285"/>
      <c r="ED96" s="285"/>
      <c r="EE96" s="12">
        <v>10</v>
      </c>
      <c r="EF96" s="12">
        <v>32</v>
      </c>
      <c r="EG96" s="296">
        <v>10</v>
      </c>
      <c r="EH96" s="296">
        <v>36</v>
      </c>
      <c r="EI96" s="227"/>
      <c r="EJ96" s="227"/>
    </row>
    <row r="97" spans="1:140" s="12" customFormat="1" x14ac:dyDescent="0.2">
      <c r="A97" s="13">
        <f t="shared" si="6"/>
        <v>92</v>
      </c>
      <c r="B97" s="86" t="s">
        <v>247</v>
      </c>
      <c r="C97" s="12" t="s">
        <v>6</v>
      </c>
      <c r="D97" s="16">
        <v>26</v>
      </c>
      <c r="E97" s="94">
        <v>70</v>
      </c>
      <c r="F97" s="94"/>
      <c r="G97" s="94"/>
      <c r="H97" s="94">
        <f t="shared" si="7"/>
        <v>50</v>
      </c>
      <c r="I97" s="16">
        <f t="shared" si="8"/>
        <v>1300</v>
      </c>
      <c r="R97" s="13"/>
      <c r="AL97" s="13"/>
      <c r="AM97" s="13"/>
      <c r="AY97" s="122"/>
      <c r="AZ97" s="122"/>
      <c r="BA97" s="104"/>
      <c r="BB97" s="104"/>
      <c r="BC97" s="128"/>
      <c r="BD97" s="128"/>
      <c r="BE97" s="167"/>
      <c r="BF97" s="167"/>
      <c r="BG97" s="116"/>
      <c r="BH97" s="116"/>
      <c r="BI97" s="110"/>
      <c r="BJ97" s="110"/>
      <c r="BK97" s="104"/>
      <c r="BL97" s="104"/>
      <c r="BM97" s="151"/>
      <c r="BN97" s="151"/>
      <c r="BO97" s="157"/>
      <c r="BP97" s="157"/>
      <c r="BQ97" s="104">
        <v>10</v>
      </c>
      <c r="BR97" s="104">
        <v>32</v>
      </c>
      <c r="BS97" s="174"/>
      <c r="BT97" s="174"/>
      <c r="BU97" s="184"/>
      <c r="BV97" s="184"/>
      <c r="BW97" s="190"/>
      <c r="BX97" s="190"/>
      <c r="BY97" s="151"/>
      <c r="BZ97" s="151"/>
      <c r="CA97" s="167"/>
      <c r="CB97" s="167"/>
      <c r="CC97" s="203"/>
      <c r="CD97" s="203"/>
      <c r="CE97" s="174"/>
      <c r="CF97" s="174"/>
      <c r="CI97" s="209"/>
      <c r="CJ97" s="209"/>
      <c r="CM97" s="157"/>
      <c r="CN97" s="157"/>
      <c r="CO97" s="215"/>
      <c r="CP97" s="215"/>
      <c r="CS97" s="104"/>
      <c r="CT97" s="104"/>
      <c r="CU97" s="184"/>
      <c r="CV97" s="184"/>
      <c r="CW97" s="227"/>
      <c r="CX97" s="227"/>
      <c r="CY97" s="233"/>
      <c r="CZ97" s="233"/>
      <c r="DA97" s="239"/>
      <c r="DB97" s="239"/>
      <c r="DC97" s="245"/>
      <c r="DD97" s="245"/>
      <c r="DE97" s="167"/>
      <c r="DF97" s="167"/>
      <c r="DG97" s="104"/>
      <c r="DH97" s="104"/>
      <c r="DK97" s="255"/>
      <c r="DL97" s="255"/>
      <c r="DM97" s="151"/>
      <c r="DN97" s="151"/>
      <c r="DO97" s="261"/>
      <c r="DP97" s="261"/>
      <c r="DQ97" s="267"/>
      <c r="DR97" s="267"/>
      <c r="DS97" s="110"/>
      <c r="DT97" s="110"/>
      <c r="DW97" s="273">
        <v>10</v>
      </c>
      <c r="DX97" s="273">
        <v>30</v>
      </c>
      <c r="DY97" s="279"/>
      <c r="DZ97" s="279"/>
      <c r="EA97" s="255"/>
      <c r="EB97" s="255"/>
      <c r="EC97" s="285"/>
      <c r="ED97" s="285"/>
      <c r="EG97" s="296"/>
      <c r="EH97" s="296"/>
      <c r="EI97" s="227"/>
      <c r="EJ97" s="227"/>
    </row>
    <row r="98" spans="1:140" s="12" customFormat="1" x14ac:dyDescent="0.2">
      <c r="A98" s="13">
        <f t="shared" si="6"/>
        <v>93</v>
      </c>
      <c r="B98" s="86" t="s">
        <v>223</v>
      </c>
      <c r="C98" s="12" t="s">
        <v>5</v>
      </c>
      <c r="D98" s="16">
        <v>16</v>
      </c>
      <c r="E98" s="94">
        <v>80</v>
      </c>
      <c r="F98" s="94"/>
      <c r="G98" s="94"/>
      <c r="H98" s="94">
        <f t="shared" si="7"/>
        <v>80</v>
      </c>
      <c r="I98" s="16">
        <f t="shared" si="8"/>
        <v>1280</v>
      </c>
      <c r="R98" s="13"/>
      <c r="AL98" s="13"/>
      <c r="AM98" s="13"/>
      <c r="AY98" s="122"/>
      <c r="AZ98" s="122"/>
      <c r="BA98" s="104"/>
      <c r="BB98" s="104"/>
      <c r="BC98" s="128"/>
      <c r="BD98" s="128"/>
      <c r="BE98" s="167"/>
      <c r="BF98" s="167"/>
      <c r="BG98" s="116"/>
      <c r="BH98" s="116"/>
      <c r="BI98" s="110"/>
      <c r="BJ98" s="110"/>
      <c r="BK98" s="104"/>
      <c r="BL98" s="104"/>
      <c r="BM98" s="151"/>
      <c r="BN98" s="151"/>
      <c r="BO98" s="157"/>
      <c r="BP98" s="157"/>
      <c r="BQ98" s="104"/>
      <c r="BR98" s="104"/>
      <c r="BS98" s="174"/>
      <c r="BT98" s="174"/>
      <c r="BU98" s="184"/>
      <c r="BV98" s="184"/>
      <c r="BW98" s="190"/>
      <c r="BX98" s="190"/>
      <c r="BY98" s="151"/>
      <c r="BZ98" s="151"/>
      <c r="CA98" s="167"/>
      <c r="CB98" s="167"/>
      <c r="CC98" s="203"/>
      <c r="CD98" s="203"/>
      <c r="CE98" s="174"/>
      <c r="CF98" s="174"/>
      <c r="CI98" s="209"/>
      <c r="CJ98" s="209"/>
      <c r="CM98" s="157"/>
      <c r="CN98" s="157"/>
      <c r="CO98" s="215"/>
      <c r="CP98" s="215"/>
      <c r="CS98" s="104"/>
      <c r="CT98" s="104"/>
      <c r="CU98" s="184"/>
      <c r="CV98" s="184"/>
      <c r="CW98" s="227"/>
      <c r="CX98" s="227"/>
      <c r="CY98" s="233"/>
      <c r="CZ98" s="233"/>
      <c r="DA98" s="239"/>
      <c r="DB98" s="239"/>
      <c r="DC98" s="245"/>
      <c r="DD98" s="245"/>
      <c r="DE98" s="167"/>
      <c r="DF98" s="167"/>
      <c r="DG98" s="104"/>
      <c r="DH98" s="104"/>
      <c r="DK98" s="255"/>
      <c r="DL98" s="255"/>
      <c r="DM98" s="151"/>
      <c r="DN98" s="151"/>
      <c r="DO98" s="261"/>
      <c r="DP98" s="261"/>
      <c r="DQ98" s="267"/>
      <c r="DR98" s="267"/>
      <c r="DS98" s="110"/>
      <c r="DT98" s="110"/>
      <c r="DW98" s="273"/>
      <c r="DX98" s="273"/>
      <c r="DY98" s="279"/>
      <c r="DZ98" s="279"/>
      <c r="EA98" s="255"/>
      <c r="EB98" s="255"/>
      <c r="EC98" s="285"/>
      <c r="ED98" s="285"/>
      <c r="EG98" s="296"/>
      <c r="EH98" s="296"/>
      <c r="EI98" s="227"/>
      <c r="EJ98" s="227"/>
    </row>
    <row r="99" spans="1:140" s="12" customFormat="1" x14ac:dyDescent="0.2">
      <c r="A99" s="13">
        <f t="shared" si="6"/>
        <v>94</v>
      </c>
      <c r="B99" s="86" t="s">
        <v>313</v>
      </c>
      <c r="C99" s="12" t="s">
        <v>7</v>
      </c>
      <c r="D99" s="16">
        <v>16</v>
      </c>
      <c r="E99" s="94">
        <v>300</v>
      </c>
      <c r="F99" s="94"/>
      <c r="G99" s="94"/>
      <c r="H99" s="94">
        <f t="shared" si="7"/>
        <v>60</v>
      </c>
      <c r="I99" s="16">
        <f t="shared" si="8"/>
        <v>960</v>
      </c>
      <c r="R99" s="13"/>
      <c r="AL99" s="13"/>
      <c r="AM99" s="13"/>
      <c r="AY99" s="122"/>
      <c r="AZ99" s="122"/>
      <c r="BA99" s="104"/>
      <c r="BB99" s="104"/>
      <c r="BC99" s="128"/>
      <c r="BD99" s="128"/>
      <c r="BE99" s="167"/>
      <c r="BF99" s="167"/>
      <c r="BG99" s="116"/>
      <c r="BH99" s="116"/>
      <c r="BI99" s="110"/>
      <c r="BJ99" s="110"/>
      <c r="BK99" s="104"/>
      <c r="BL99" s="104"/>
      <c r="BM99" s="151"/>
      <c r="BN99" s="151"/>
      <c r="BO99" s="157"/>
      <c r="BP99" s="157"/>
      <c r="BQ99" s="104"/>
      <c r="BR99" s="104"/>
      <c r="BS99" s="174"/>
      <c r="BT99" s="174"/>
      <c r="BU99" s="184"/>
      <c r="BV99" s="184"/>
      <c r="BW99" s="190"/>
      <c r="BX99" s="190"/>
      <c r="BY99" s="151"/>
      <c r="BZ99" s="151"/>
      <c r="CA99" s="167"/>
      <c r="CB99" s="167"/>
      <c r="CC99" s="203"/>
      <c r="CD99" s="203"/>
      <c r="CE99" s="174"/>
      <c r="CF99" s="174"/>
      <c r="CI99" s="209">
        <v>160</v>
      </c>
      <c r="CJ99" s="209">
        <v>23</v>
      </c>
      <c r="CM99" s="157"/>
      <c r="CN99" s="157"/>
      <c r="CO99" s="215"/>
      <c r="CP99" s="215"/>
      <c r="CS99" s="104"/>
      <c r="CT99" s="104"/>
      <c r="CU99" s="184"/>
      <c r="CV99" s="184"/>
      <c r="CW99" s="227"/>
      <c r="CX99" s="227"/>
      <c r="CY99" s="233"/>
      <c r="CZ99" s="233"/>
      <c r="DA99" s="239"/>
      <c r="DB99" s="239"/>
      <c r="DC99" s="245"/>
      <c r="DD99" s="245"/>
      <c r="DE99" s="167"/>
      <c r="DF99" s="167"/>
      <c r="DG99" s="104">
        <v>5</v>
      </c>
      <c r="DH99" s="104">
        <v>21</v>
      </c>
      <c r="DI99" s="12">
        <v>10</v>
      </c>
      <c r="DJ99" s="12">
        <v>25</v>
      </c>
      <c r="DK99" s="255">
        <v>10</v>
      </c>
      <c r="DL99" s="255">
        <v>22</v>
      </c>
      <c r="DM99" s="151">
        <v>40</v>
      </c>
      <c r="DN99" s="151">
        <v>20</v>
      </c>
      <c r="DO99" s="261"/>
      <c r="DP99" s="261"/>
      <c r="DQ99" s="267"/>
      <c r="DR99" s="267"/>
      <c r="DS99" s="110"/>
      <c r="DT99" s="110"/>
      <c r="DW99" s="273"/>
      <c r="DX99" s="273"/>
      <c r="DY99" s="279"/>
      <c r="DZ99" s="279"/>
      <c r="EA99" s="255"/>
      <c r="EB99" s="255"/>
      <c r="EC99" s="285"/>
      <c r="ED99" s="285"/>
      <c r="EG99" s="296">
        <v>15</v>
      </c>
      <c r="EH99" s="296">
        <v>21</v>
      </c>
      <c r="EI99" s="227"/>
      <c r="EJ99" s="227"/>
    </row>
    <row r="100" spans="1:140" s="12" customFormat="1" x14ac:dyDescent="0.2">
      <c r="A100" s="13">
        <f t="shared" si="6"/>
        <v>95</v>
      </c>
      <c r="B100" s="223" t="s">
        <v>314</v>
      </c>
      <c r="C100" s="12" t="s">
        <v>7</v>
      </c>
      <c r="D100" s="16">
        <v>14.5</v>
      </c>
      <c r="E100" s="94">
        <v>150</v>
      </c>
      <c r="F100" s="94"/>
      <c r="G100" s="94"/>
      <c r="H100" s="94">
        <f t="shared" si="7"/>
        <v>25</v>
      </c>
      <c r="I100" s="16">
        <f t="shared" si="8"/>
        <v>362.5</v>
      </c>
      <c r="R100" s="13"/>
      <c r="AL100" s="13"/>
      <c r="AM100" s="13"/>
      <c r="AY100" s="122"/>
      <c r="AZ100" s="122"/>
      <c r="BA100" s="104"/>
      <c r="BB100" s="104"/>
      <c r="BC100" s="128"/>
      <c r="BD100" s="128"/>
      <c r="BE100" s="167"/>
      <c r="BF100" s="167"/>
      <c r="BG100" s="116"/>
      <c r="BH100" s="116"/>
      <c r="BI100" s="110"/>
      <c r="BJ100" s="110"/>
      <c r="BK100" s="104"/>
      <c r="BL100" s="104"/>
      <c r="BM100" s="151"/>
      <c r="BN100" s="151"/>
      <c r="BO100" s="157"/>
      <c r="BP100" s="157"/>
      <c r="BQ100" s="104"/>
      <c r="BR100" s="104"/>
      <c r="BS100" s="174"/>
      <c r="BT100" s="174"/>
      <c r="BU100" s="184"/>
      <c r="BV100" s="184"/>
      <c r="BW100" s="190"/>
      <c r="BX100" s="190"/>
      <c r="BY100" s="151"/>
      <c r="BZ100" s="151"/>
      <c r="CA100" s="167"/>
      <c r="CB100" s="167"/>
      <c r="CC100" s="203"/>
      <c r="CD100" s="203"/>
      <c r="CE100" s="174">
        <v>10</v>
      </c>
      <c r="CF100" s="174">
        <v>19</v>
      </c>
      <c r="CI100" s="209">
        <v>10</v>
      </c>
      <c r="CJ100" s="209">
        <v>17</v>
      </c>
      <c r="CM100" s="157">
        <v>10</v>
      </c>
      <c r="CN100" s="157">
        <v>19</v>
      </c>
      <c r="CO100" s="215">
        <v>5</v>
      </c>
      <c r="CP100" s="215">
        <v>19</v>
      </c>
      <c r="CS100" s="104">
        <v>5</v>
      </c>
      <c r="CT100" s="104">
        <v>18</v>
      </c>
      <c r="CU100" s="184"/>
      <c r="CV100" s="184"/>
      <c r="CW100" s="227">
        <v>10</v>
      </c>
      <c r="CX100" s="227">
        <v>18</v>
      </c>
      <c r="CY100" s="233">
        <v>5</v>
      </c>
      <c r="CZ100" s="233">
        <v>18</v>
      </c>
      <c r="DA100" s="239">
        <v>10</v>
      </c>
      <c r="DB100" s="239">
        <v>18</v>
      </c>
      <c r="DC100" s="245">
        <v>30</v>
      </c>
      <c r="DD100" s="245">
        <v>18</v>
      </c>
      <c r="DE100" s="167">
        <v>5</v>
      </c>
      <c r="DF100" s="167">
        <v>18</v>
      </c>
      <c r="DG100" s="104">
        <v>5</v>
      </c>
      <c r="DH100" s="104">
        <v>18</v>
      </c>
      <c r="DI100" s="12">
        <v>5</v>
      </c>
      <c r="DJ100" s="12">
        <v>18</v>
      </c>
      <c r="DK100" s="255"/>
      <c r="DL100" s="255"/>
      <c r="DM100" s="151"/>
      <c r="DN100" s="151"/>
      <c r="DO100" s="261"/>
      <c r="DP100" s="261"/>
      <c r="DQ100" s="267"/>
      <c r="DR100" s="267"/>
      <c r="DS100" s="110"/>
      <c r="DT100" s="110"/>
      <c r="DU100" s="12">
        <v>5</v>
      </c>
      <c r="DV100" s="12">
        <v>18</v>
      </c>
      <c r="DW100" s="273">
        <v>5</v>
      </c>
      <c r="DX100" s="273">
        <v>18</v>
      </c>
      <c r="DY100" s="279"/>
      <c r="DZ100" s="279"/>
      <c r="EA100" s="255">
        <v>5</v>
      </c>
      <c r="EB100" s="255">
        <v>18</v>
      </c>
      <c r="EC100" s="285"/>
      <c r="ED100" s="285"/>
      <c r="EG100" s="296"/>
      <c r="EH100" s="296"/>
      <c r="EI100" s="227"/>
      <c r="EJ100" s="227"/>
    </row>
    <row r="101" spans="1:140" s="12" customFormat="1" x14ac:dyDescent="0.2">
      <c r="A101" s="13">
        <f t="shared" si="6"/>
        <v>96</v>
      </c>
      <c r="B101" s="223" t="s">
        <v>338</v>
      </c>
      <c r="C101" s="12" t="s">
        <v>7</v>
      </c>
      <c r="D101" s="16">
        <v>30</v>
      </c>
      <c r="E101" s="94">
        <v>60</v>
      </c>
      <c r="F101" s="94"/>
      <c r="G101" s="94"/>
      <c r="H101" s="94">
        <f t="shared" si="7"/>
        <v>0</v>
      </c>
      <c r="I101" s="16"/>
      <c r="R101" s="13"/>
      <c r="AL101" s="13"/>
      <c r="AM101" s="13"/>
      <c r="AY101" s="122"/>
      <c r="AZ101" s="122"/>
      <c r="BA101" s="104"/>
      <c r="BB101" s="104"/>
      <c r="BC101" s="128"/>
      <c r="BD101" s="128"/>
      <c r="BE101" s="167"/>
      <c r="BF101" s="167"/>
      <c r="BG101" s="116"/>
      <c r="BH101" s="116"/>
      <c r="BI101" s="110"/>
      <c r="BJ101" s="110"/>
      <c r="BK101" s="104"/>
      <c r="BL101" s="104"/>
      <c r="BM101" s="151"/>
      <c r="BN101" s="151"/>
      <c r="BO101" s="157"/>
      <c r="BP101" s="157"/>
      <c r="BQ101" s="104"/>
      <c r="BR101" s="104"/>
      <c r="BS101" s="174"/>
      <c r="BT101" s="174"/>
      <c r="BU101" s="184"/>
      <c r="BV101" s="184"/>
      <c r="BW101" s="190"/>
      <c r="BX101" s="190"/>
      <c r="BY101" s="151"/>
      <c r="BZ101" s="151"/>
      <c r="CA101" s="167"/>
      <c r="CB101" s="167"/>
      <c r="CC101" s="203"/>
      <c r="CD101" s="203"/>
      <c r="CE101" s="174"/>
      <c r="CF101" s="174"/>
      <c r="CI101" s="209"/>
      <c r="CJ101" s="209"/>
      <c r="CM101" s="157"/>
      <c r="CN101" s="157"/>
      <c r="CO101" s="215"/>
      <c r="CP101" s="215"/>
      <c r="CS101" s="104"/>
      <c r="CT101" s="104"/>
      <c r="CU101" s="184"/>
      <c r="CV101" s="184"/>
      <c r="CW101" s="227"/>
      <c r="CX101" s="227"/>
      <c r="CY101" s="233"/>
      <c r="CZ101" s="233"/>
      <c r="DA101" s="239"/>
      <c r="DB101" s="239"/>
      <c r="DC101" s="245"/>
      <c r="DD101" s="245"/>
      <c r="DE101" s="167"/>
      <c r="DF101" s="167"/>
      <c r="DG101" s="104"/>
      <c r="DH101" s="104"/>
      <c r="DK101" s="255"/>
      <c r="DL101" s="255"/>
      <c r="DM101" s="151"/>
      <c r="DN101" s="151"/>
      <c r="DO101" s="261"/>
      <c r="DP101" s="261"/>
      <c r="DQ101" s="267"/>
      <c r="DR101" s="267"/>
      <c r="DS101" s="110"/>
      <c r="DT101" s="110"/>
      <c r="DU101" s="12">
        <v>60</v>
      </c>
      <c r="DV101" s="12">
        <v>34</v>
      </c>
      <c r="DW101" s="273"/>
      <c r="DX101" s="273"/>
      <c r="DY101" s="279"/>
      <c r="DZ101" s="279"/>
      <c r="EA101" s="255"/>
      <c r="EB101" s="255"/>
      <c r="EC101" s="285"/>
      <c r="ED101" s="285"/>
      <c r="EG101" s="296"/>
      <c r="EH101" s="296"/>
      <c r="EI101" s="227"/>
      <c r="EJ101" s="227"/>
    </row>
    <row r="102" spans="1:140" s="12" customFormat="1" x14ac:dyDescent="0.2">
      <c r="A102" s="13">
        <f>A100+1</f>
        <v>96</v>
      </c>
      <c r="B102" s="86" t="s">
        <v>205</v>
      </c>
      <c r="C102" s="12" t="s">
        <v>7</v>
      </c>
      <c r="D102" s="16">
        <v>13</v>
      </c>
      <c r="E102" s="94">
        <v>10</v>
      </c>
      <c r="F102" s="94"/>
      <c r="G102" s="74"/>
      <c r="H102" s="94">
        <f t="shared" si="7"/>
        <v>0</v>
      </c>
      <c r="I102" s="16">
        <f t="shared" si="8"/>
        <v>0</v>
      </c>
      <c r="R102" s="13"/>
      <c r="AL102" s="13"/>
      <c r="AM102" s="13"/>
      <c r="AY102" s="122"/>
      <c r="AZ102" s="122"/>
      <c r="BA102" s="104"/>
      <c r="BB102" s="104"/>
      <c r="BC102" s="128"/>
      <c r="BD102" s="128"/>
      <c r="BE102" s="167"/>
      <c r="BF102" s="167"/>
      <c r="BG102" s="116"/>
      <c r="BH102" s="116"/>
      <c r="BI102" s="110"/>
      <c r="BJ102" s="110"/>
      <c r="BK102" s="104"/>
      <c r="BL102" s="104"/>
      <c r="BM102" s="151"/>
      <c r="BN102" s="151"/>
      <c r="BO102" s="157"/>
      <c r="BP102" s="157"/>
      <c r="BQ102" s="104"/>
      <c r="BR102" s="104"/>
      <c r="BS102" s="174"/>
      <c r="BT102" s="174"/>
      <c r="BU102" s="184"/>
      <c r="BV102" s="184"/>
      <c r="BW102" s="190"/>
      <c r="BX102" s="190"/>
      <c r="BY102" s="151"/>
      <c r="BZ102" s="151"/>
      <c r="CA102" s="167"/>
      <c r="CB102" s="167"/>
      <c r="CC102" s="203"/>
      <c r="CD102" s="203"/>
      <c r="CE102" s="174"/>
      <c r="CF102" s="174"/>
      <c r="CI102" s="209"/>
      <c r="CJ102" s="209"/>
      <c r="CM102" s="157"/>
      <c r="CN102" s="157"/>
      <c r="CO102" s="215"/>
      <c r="CP102" s="215"/>
      <c r="CS102" s="104"/>
      <c r="CT102" s="104"/>
      <c r="CU102" s="184"/>
      <c r="CV102" s="184"/>
      <c r="CW102" s="227"/>
      <c r="CX102" s="227"/>
      <c r="CY102" s="233"/>
      <c r="CZ102" s="233"/>
      <c r="DA102" s="239"/>
      <c r="DB102" s="239"/>
      <c r="DC102" s="245"/>
      <c r="DD102" s="245"/>
      <c r="DE102" s="167"/>
      <c r="DF102" s="167"/>
      <c r="DG102" s="104"/>
      <c r="DH102" s="104"/>
      <c r="DK102" s="255"/>
      <c r="DL102" s="255"/>
      <c r="DM102" s="151"/>
      <c r="DN102" s="151"/>
      <c r="DO102" s="261"/>
      <c r="DP102" s="261"/>
      <c r="DQ102" s="267"/>
      <c r="DR102" s="267"/>
      <c r="DS102" s="110"/>
      <c r="DT102" s="110"/>
      <c r="DW102" s="273"/>
      <c r="DX102" s="273"/>
      <c r="DY102" s="279">
        <v>10</v>
      </c>
      <c r="DZ102" s="279">
        <v>16</v>
      </c>
      <c r="EA102" s="255"/>
      <c r="EB102" s="255"/>
      <c r="EC102" s="285"/>
      <c r="ED102" s="285"/>
      <c r="EG102" s="296"/>
      <c r="EH102" s="296"/>
      <c r="EI102" s="227"/>
      <c r="EJ102" s="227"/>
    </row>
    <row r="103" spans="1:140" s="12" customFormat="1" x14ac:dyDescent="0.2">
      <c r="A103" s="13">
        <f t="shared" si="6"/>
        <v>97</v>
      </c>
      <c r="B103" s="86" t="s">
        <v>189</v>
      </c>
      <c r="C103" s="12" t="s">
        <v>7</v>
      </c>
      <c r="D103" s="16">
        <v>26.5</v>
      </c>
      <c r="E103" s="94">
        <v>70</v>
      </c>
      <c r="F103" s="94"/>
      <c r="G103" s="74"/>
      <c r="H103" s="94">
        <f t="shared" si="7"/>
        <v>6</v>
      </c>
      <c r="I103" s="16">
        <f t="shared" si="8"/>
        <v>159</v>
      </c>
      <c r="R103" s="13"/>
      <c r="AL103" s="13"/>
      <c r="AM103" s="13"/>
      <c r="AY103" s="122"/>
      <c r="AZ103" s="122"/>
      <c r="BA103" s="104"/>
      <c r="BB103" s="104"/>
      <c r="BC103" s="128"/>
      <c r="BD103" s="128"/>
      <c r="BE103" s="167"/>
      <c r="BF103" s="167"/>
      <c r="BG103" s="116"/>
      <c r="BH103" s="116"/>
      <c r="BI103" s="110"/>
      <c r="BJ103" s="110"/>
      <c r="BK103" s="104"/>
      <c r="BL103" s="104"/>
      <c r="BM103" s="151"/>
      <c r="BN103" s="151"/>
      <c r="BO103" s="157">
        <v>10</v>
      </c>
      <c r="BP103" s="157">
        <v>30</v>
      </c>
      <c r="BQ103" s="104">
        <v>10</v>
      </c>
      <c r="BR103" s="104">
        <v>30</v>
      </c>
      <c r="BS103" s="174"/>
      <c r="BT103" s="174"/>
      <c r="BU103" s="184"/>
      <c r="BV103" s="184"/>
      <c r="BW103" s="190"/>
      <c r="BX103" s="190"/>
      <c r="BY103" s="151"/>
      <c r="BZ103" s="151"/>
      <c r="CA103" s="167"/>
      <c r="CB103" s="167"/>
      <c r="CC103" s="203"/>
      <c r="CD103" s="203"/>
      <c r="CE103" s="174">
        <v>5</v>
      </c>
      <c r="CF103" s="174">
        <v>30</v>
      </c>
      <c r="CI103" s="209">
        <v>10</v>
      </c>
      <c r="CJ103" s="209">
        <v>28</v>
      </c>
      <c r="CK103" s="12">
        <v>5</v>
      </c>
      <c r="CL103" s="12">
        <v>30</v>
      </c>
      <c r="CM103" s="157"/>
      <c r="CN103" s="157"/>
      <c r="CO103" s="215"/>
      <c r="CP103" s="215"/>
      <c r="CQ103" s="12">
        <v>10</v>
      </c>
      <c r="CR103" s="12">
        <v>30</v>
      </c>
      <c r="CS103" s="104"/>
      <c r="CT103" s="104"/>
      <c r="CU103" s="184"/>
      <c r="CV103" s="184"/>
      <c r="CW103" s="227"/>
      <c r="CX103" s="227"/>
      <c r="CY103" s="233"/>
      <c r="CZ103" s="233"/>
      <c r="DA103" s="239"/>
      <c r="DB103" s="239"/>
      <c r="DC103" s="245">
        <v>10</v>
      </c>
      <c r="DD103" s="245">
        <v>30</v>
      </c>
      <c r="DE103" s="167">
        <v>4</v>
      </c>
      <c r="DF103" s="167">
        <v>30</v>
      </c>
      <c r="DG103" s="104"/>
      <c r="DH103" s="104"/>
      <c r="DK103" s="255"/>
      <c r="DL103" s="255"/>
      <c r="DM103" s="151"/>
      <c r="DN103" s="151"/>
      <c r="DO103" s="261"/>
      <c r="DP103" s="261"/>
      <c r="DQ103" s="267"/>
      <c r="DR103" s="267"/>
      <c r="DS103" s="110"/>
      <c r="DT103" s="110"/>
      <c r="DW103" s="273"/>
      <c r="DX103" s="273"/>
      <c r="DY103" s="279"/>
      <c r="DZ103" s="279"/>
      <c r="EA103" s="255"/>
      <c r="EB103" s="255"/>
      <c r="EC103" s="285"/>
      <c r="ED103" s="285"/>
      <c r="EG103" s="296"/>
      <c r="EH103" s="296"/>
      <c r="EI103" s="227"/>
      <c r="EJ103" s="227"/>
    </row>
    <row r="104" spans="1:140" s="12" customFormat="1" x14ac:dyDescent="0.2">
      <c r="A104" s="13">
        <f t="shared" si="6"/>
        <v>98</v>
      </c>
      <c r="B104" s="86" t="s">
        <v>316</v>
      </c>
      <c r="C104" s="12" t="s">
        <v>5</v>
      </c>
      <c r="D104" s="16">
        <v>14</v>
      </c>
      <c r="E104" s="94">
        <v>70</v>
      </c>
      <c r="F104" s="94"/>
      <c r="G104" s="74"/>
      <c r="H104" s="94">
        <f t="shared" si="7"/>
        <v>30</v>
      </c>
      <c r="I104" s="16">
        <f t="shared" si="8"/>
        <v>420</v>
      </c>
      <c r="R104" s="13"/>
      <c r="AL104" s="13"/>
      <c r="AM104" s="13"/>
      <c r="AY104" s="122"/>
      <c r="AZ104" s="122"/>
      <c r="BA104" s="104"/>
      <c r="BB104" s="104"/>
      <c r="BC104" s="128"/>
      <c r="BD104" s="128"/>
      <c r="BE104" s="167"/>
      <c r="BF104" s="167"/>
      <c r="BG104" s="116"/>
      <c r="BH104" s="116"/>
      <c r="BI104" s="110"/>
      <c r="BJ104" s="110"/>
      <c r="BK104" s="104"/>
      <c r="BL104" s="104"/>
      <c r="BM104" s="151"/>
      <c r="BN104" s="151"/>
      <c r="BO104" s="157"/>
      <c r="BP104" s="157"/>
      <c r="BQ104" s="104"/>
      <c r="BR104" s="104"/>
      <c r="BS104" s="174"/>
      <c r="BT104" s="174"/>
      <c r="BU104" s="184"/>
      <c r="BV104" s="184"/>
      <c r="BW104" s="190"/>
      <c r="BX104" s="190"/>
      <c r="BY104" s="151"/>
      <c r="BZ104" s="151"/>
      <c r="CA104" s="167"/>
      <c r="CB104" s="167"/>
      <c r="CC104" s="203"/>
      <c r="CD104" s="203"/>
      <c r="CE104" s="174"/>
      <c r="CF104" s="174"/>
      <c r="CI104" s="209">
        <v>10</v>
      </c>
      <c r="CJ104" s="209">
        <v>16</v>
      </c>
      <c r="CM104" s="157"/>
      <c r="CN104" s="157"/>
      <c r="CO104" s="215"/>
      <c r="CP104" s="215"/>
      <c r="CS104" s="104"/>
      <c r="CT104" s="104"/>
      <c r="CU104" s="184"/>
      <c r="CV104" s="184"/>
      <c r="CW104" s="227">
        <v>10</v>
      </c>
      <c r="CX104" s="227">
        <v>25</v>
      </c>
      <c r="CY104" s="233"/>
      <c r="CZ104" s="233"/>
      <c r="DA104" s="239"/>
      <c r="DB104" s="239"/>
      <c r="DC104" s="245"/>
      <c r="DD104" s="245"/>
      <c r="DE104" s="167"/>
      <c r="DF104" s="167"/>
      <c r="DG104" s="104"/>
      <c r="DH104" s="104"/>
      <c r="DK104" s="255"/>
      <c r="DL104" s="255"/>
      <c r="DM104" s="151"/>
      <c r="DN104" s="151"/>
      <c r="DO104" s="261"/>
      <c r="DP104" s="261"/>
      <c r="DQ104" s="267"/>
      <c r="DR104" s="267"/>
      <c r="DS104" s="110">
        <v>5</v>
      </c>
      <c r="DT104" s="110">
        <v>18</v>
      </c>
      <c r="DU104" s="12">
        <v>5</v>
      </c>
      <c r="DV104" s="12">
        <v>18</v>
      </c>
      <c r="DW104" s="273">
        <v>10</v>
      </c>
      <c r="DX104" s="273">
        <v>20</v>
      </c>
      <c r="DY104" s="279"/>
      <c r="DZ104" s="279"/>
      <c r="EA104" s="255"/>
      <c r="EB104" s="255"/>
      <c r="EC104" s="285"/>
      <c r="ED104" s="285"/>
      <c r="EG104" s="296"/>
      <c r="EH104" s="296"/>
      <c r="EI104" s="227"/>
      <c r="EJ104" s="227"/>
    </row>
    <row r="105" spans="1:140" s="12" customFormat="1" x14ac:dyDescent="0.2">
      <c r="A105" s="13">
        <f t="shared" si="6"/>
        <v>99</v>
      </c>
      <c r="B105" s="86" t="s">
        <v>222</v>
      </c>
      <c r="C105" s="12" t="s">
        <v>7</v>
      </c>
      <c r="D105" s="16">
        <v>28</v>
      </c>
      <c r="E105" s="94">
        <v>0</v>
      </c>
      <c r="F105" s="94"/>
      <c r="G105" s="74"/>
      <c r="H105" s="94">
        <f t="shared" si="7"/>
        <v>0</v>
      </c>
      <c r="I105" s="16">
        <f t="shared" si="8"/>
        <v>0</v>
      </c>
      <c r="R105" s="13"/>
      <c r="AL105" s="13"/>
      <c r="AM105" s="13"/>
      <c r="AY105" s="122"/>
      <c r="AZ105" s="122"/>
      <c r="BA105" s="104"/>
      <c r="BB105" s="104"/>
      <c r="BC105" s="128"/>
      <c r="BD105" s="128"/>
      <c r="BE105" s="167"/>
      <c r="BF105" s="167"/>
      <c r="BG105" s="116"/>
      <c r="BH105" s="116"/>
      <c r="BI105" s="110"/>
      <c r="BJ105" s="110"/>
      <c r="BK105" s="104"/>
      <c r="BL105" s="104"/>
      <c r="BM105" s="151"/>
      <c r="BN105" s="151"/>
      <c r="BO105" s="157"/>
      <c r="BP105" s="157"/>
      <c r="BQ105" s="104"/>
      <c r="BR105" s="104"/>
      <c r="BS105" s="174"/>
      <c r="BT105" s="174"/>
      <c r="BU105" s="184"/>
      <c r="BV105" s="184"/>
      <c r="BW105" s="190"/>
      <c r="BX105" s="190"/>
      <c r="BY105" s="151"/>
      <c r="BZ105" s="151"/>
      <c r="CA105" s="167"/>
      <c r="CB105" s="167"/>
      <c r="CC105" s="203"/>
      <c r="CD105" s="203"/>
      <c r="CE105" s="174"/>
      <c r="CF105" s="174"/>
      <c r="CI105" s="209"/>
      <c r="CJ105" s="209"/>
      <c r="CM105" s="157"/>
      <c r="CN105" s="157"/>
      <c r="CO105" s="215"/>
      <c r="CP105" s="215"/>
      <c r="CS105" s="104"/>
      <c r="CT105" s="104"/>
      <c r="CU105" s="184"/>
      <c r="CV105" s="184"/>
      <c r="CW105" s="227"/>
      <c r="CX105" s="227"/>
      <c r="CY105" s="233"/>
      <c r="CZ105" s="233"/>
      <c r="DA105" s="239"/>
      <c r="DB105" s="239"/>
      <c r="DC105" s="245"/>
      <c r="DD105" s="245"/>
      <c r="DE105" s="167"/>
      <c r="DF105" s="167"/>
      <c r="DG105" s="104"/>
      <c r="DH105" s="104"/>
      <c r="DK105" s="255"/>
      <c r="DL105" s="255"/>
      <c r="DM105" s="151"/>
      <c r="DN105" s="151"/>
      <c r="DO105" s="261"/>
      <c r="DP105" s="261"/>
      <c r="DQ105" s="267"/>
      <c r="DR105" s="267"/>
      <c r="DS105" s="110"/>
      <c r="DT105" s="110"/>
      <c r="DW105" s="273"/>
      <c r="DX105" s="273"/>
      <c r="DY105" s="279"/>
      <c r="DZ105" s="279"/>
      <c r="EA105" s="255"/>
      <c r="EB105" s="255"/>
      <c r="EC105" s="285"/>
      <c r="ED105" s="285"/>
      <c r="EG105" s="296"/>
      <c r="EH105" s="296"/>
      <c r="EI105" s="227"/>
      <c r="EJ105" s="227"/>
    </row>
    <row r="106" spans="1:140" s="12" customFormat="1" x14ac:dyDescent="0.2">
      <c r="A106" s="13">
        <f t="shared" si="6"/>
        <v>100</v>
      </c>
      <c r="B106" s="86" t="s">
        <v>337</v>
      </c>
      <c r="C106" s="12" t="s">
        <v>7</v>
      </c>
      <c r="D106" s="16">
        <v>17</v>
      </c>
      <c r="E106" s="94">
        <v>20</v>
      </c>
      <c r="F106" s="94"/>
      <c r="G106" s="74"/>
      <c r="H106" s="94">
        <f t="shared" si="7"/>
        <v>0</v>
      </c>
      <c r="I106" s="16">
        <f t="shared" si="8"/>
        <v>0</v>
      </c>
      <c r="R106" s="13"/>
      <c r="AL106" s="13"/>
      <c r="AM106" s="13"/>
      <c r="AY106" s="122"/>
      <c r="AZ106" s="122"/>
      <c r="BA106" s="104"/>
      <c r="BB106" s="104"/>
      <c r="BC106" s="128"/>
      <c r="BD106" s="128"/>
      <c r="BE106" s="167"/>
      <c r="BF106" s="167"/>
      <c r="BG106" s="116"/>
      <c r="BH106" s="116"/>
      <c r="BI106" s="110"/>
      <c r="BJ106" s="110"/>
      <c r="BK106" s="104"/>
      <c r="BL106" s="104"/>
      <c r="BM106" s="151"/>
      <c r="BN106" s="151"/>
      <c r="BO106" s="157"/>
      <c r="BP106" s="157"/>
      <c r="BQ106" s="104"/>
      <c r="BR106" s="104"/>
      <c r="BS106" s="174"/>
      <c r="BT106" s="174"/>
      <c r="BU106" s="184"/>
      <c r="BV106" s="184"/>
      <c r="BW106" s="190"/>
      <c r="BX106" s="190"/>
      <c r="BY106" s="151"/>
      <c r="BZ106" s="151"/>
      <c r="CA106" s="167"/>
      <c r="CB106" s="167"/>
      <c r="CC106" s="203"/>
      <c r="CD106" s="203"/>
      <c r="CE106" s="174"/>
      <c r="CF106" s="174"/>
      <c r="CI106" s="209"/>
      <c r="CJ106" s="209"/>
      <c r="CM106" s="157"/>
      <c r="CN106" s="157"/>
      <c r="CO106" s="215"/>
      <c r="CP106" s="215"/>
      <c r="CS106" s="104"/>
      <c r="CT106" s="104"/>
      <c r="CU106" s="184"/>
      <c r="CV106" s="184"/>
      <c r="CW106" s="227"/>
      <c r="CX106" s="227"/>
      <c r="CY106" s="233"/>
      <c r="CZ106" s="233"/>
      <c r="DA106" s="239"/>
      <c r="DB106" s="239"/>
      <c r="DC106" s="245"/>
      <c r="DD106" s="245"/>
      <c r="DE106" s="167"/>
      <c r="DF106" s="167"/>
      <c r="DG106" s="104"/>
      <c r="DH106" s="104"/>
      <c r="DK106" s="255"/>
      <c r="DL106" s="255"/>
      <c r="DM106" s="151"/>
      <c r="DN106" s="151"/>
      <c r="DO106" s="261"/>
      <c r="DP106" s="261"/>
      <c r="DQ106" s="267">
        <v>20</v>
      </c>
      <c r="DR106" s="267">
        <v>22</v>
      </c>
      <c r="DS106" s="110"/>
      <c r="DT106" s="110"/>
      <c r="DW106" s="273"/>
      <c r="DX106" s="273"/>
      <c r="DY106" s="279"/>
      <c r="DZ106" s="279"/>
      <c r="EA106" s="255"/>
      <c r="EB106" s="255"/>
      <c r="EC106" s="285"/>
      <c r="ED106" s="285"/>
      <c r="EG106" s="296"/>
      <c r="EH106" s="296"/>
      <c r="EI106" s="227"/>
      <c r="EJ106" s="227"/>
    </row>
    <row r="107" spans="1:140" s="12" customFormat="1" x14ac:dyDescent="0.2">
      <c r="A107" s="13">
        <f t="shared" si="6"/>
        <v>101</v>
      </c>
      <c r="B107" s="223" t="s">
        <v>42</v>
      </c>
      <c r="C107" s="12" t="s">
        <v>4</v>
      </c>
      <c r="D107" s="16">
        <v>11.5</v>
      </c>
      <c r="E107" s="94">
        <v>80</v>
      </c>
      <c r="F107" s="94"/>
      <c r="G107" s="94"/>
      <c r="H107" s="94">
        <f t="shared" si="7"/>
        <v>60</v>
      </c>
      <c r="I107" s="16">
        <f t="shared" si="8"/>
        <v>690</v>
      </c>
      <c r="R107" s="13"/>
      <c r="AL107" s="13"/>
      <c r="AM107" s="13"/>
      <c r="AY107" s="122">
        <v>10</v>
      </c>
      <c r="AZ107" s="122">
        <v>14</v>
      </c>
      <c r="BA107" s="104"/>
      <c r="BB107" s="104"/>
      <c r="BC107" s="128"/>
      <c r="BD107" s="128"/>
      <c r="BE107" s="167"/>
      <c r="BF107" s="167"/>
      <c r="BG107" s="116"/>
      <c r="BH107" s="116"/>
      <c r="BI107" s="110"/>
      <c r="BJ107" s="110"/>
      <c r="BK107" s="104"/>
      <c r="BL107" s="104"/>
      <c r="BM107" s="151"/>
      <c r="BN107" s="151"/>
      <c r="BO107" s="157"/>
      <c r="BP107" s="157"/>
      <c r="BQ107" s="104"/>
      <c r="BR107" s="104"/>
      <c r="BS107" s="174"/>
      <c r="BT107" s="174"/>
      <c r="BU107" s="184"/>
      <c r="BV107" s="184"/>
      <c r="BW107" s="190"/>
      <c r="BX107" s="190"/>
      <c r="BY107" s="151"/>
      <c r="BZ107" s="151"/>
      <c r="CA107" s="167"/>
      <c r="CB107" s="167"/>
      <c r="CC107" s="203"/>
      <c r="CD107" s="203"/>
      <c r="CE107" s="174"/>
      <c r="CF107" s="174"/>
      <c r="CI107" s="209"/>
      <c r="CJ107" s="209"/>
      <c r="CM107" s="157"/>
      <c r="CN107" s="157"/>
      <c r="CO107" s="215"/>
      <c r="CP107" s="215"/>
      <c r="CS107" s="104"/>
      <c r="CT107" s="104"/>
      <c r="CU107" s="184"/>
      <c r="CV107" s="184"/>
      <c r="CW107" s="227"/>
      <c r="CX107" s="227"/>
      <c r="CY107" s="233"/>
      <c r="CZ107" s="233"/>
      <c r="DA107" s="239"/>
      <c r="DB107" s="239"/>
      <c r="DC107" s="245"/>
      <c r="DD107" s="245"/>
      <c r="DE107" s="167"/>
      <c r="DF107" s="167"/>
      <c r="DG107" s="104"/>
      <c r="DH107" s="104"/>
      <c r="DK107" s="255"/>
      <c r="DL107" s="255"/>
      <c r="DM107" s="151"/>
      <c r="DN107" s="151"/>
      <c r="DO107" s="261"/>
      <c r="DP107" s="261"/>
      <c r="DQ107" s="267"/>
      <c r="DR107" s="267"/>
      <c r="DS107" s="110"/>
      <c r="DT107" s="110"/>
      <c r="DW107" s="273">
        <v>10</v>
      </c>
      <c r="DX107" s="273">
        <v>20</v>
      </c>
      <c r="DY107" s="279"/>
      <c r="DZ107" s="279"/>
      <c r="EA107" s="255"/>
      <c r="EB107" s="255"/>
      <c r="EC107" s="285"/>
      <c r="ED107" s="285"/>
      <c r="EG107" s="296"/>
      <c r="EH107" s="296"/>
      <c r="EI107" s="227"/>
      <c r="EJ107" s="227"/>
    </row>
    <row r="108" spans="1:140" s="12" customFormat="1" x14ac:dyDescent="0.2">
      <c r="A108" s="13">
        <f t="shared" si="6"/>
        <v>102</v>
      </c>
      <c r="B108" s="86" t="s">
        <v>284</v>
      </c>
      <c r="C108" s="12" t="s">
        <v>4</v>
      </c>
      <c r="D108" s="16">
        <v>13.5</v>
      </c>
      <c r="E108" s="94">
        <v>200</v>
      </c>
      <c r="F108" s="94"/>
      <c r="G108" s="94"/>
      <c r="H108" s="94">
        <f t="shared" si="7"/>
        <v>105</v>
      </c>
      <c r="I108" s="16">
        <f t="shared" si="8"/>
        <v>1417.5</v>
      </c>
      <c r="R108" s="13"/>
      <c r="AL108" s="13"/>
      <c r="AM108" s="13"/>
      <c r="AY108" s="122"/>
      <c r="AZ108" s="122"/>
      <c r="BA108" s="104"/>
      <c r="BB108" s="104"/>
      <c r="BC108" s="128"/>
      <c r="BD108" s="128"/>
      <c r="BE108" s="167"/>
      <c r="BF108" s="167"/>
      <c r="BG108" s="116"/>
      <c r="BH108" s="116"/>
      <c r="BI108" s="110"/>
      <c r="BJ108" s="110"/>
      <c r="BK108" s="104"/>
      <c r="BL108" s="104"/>
      <c r="BM108" s="151">
        <v>5</v>
      </c>
      <c r="BN108" s="151">
        <v>16</v>
      </c>
      <c r="BO108" s="157"/>
      <c r="BP108" s="157"/>
      <c r="BQ108" s="104">
        <v>70</v>
      </c>
      <c r="BR108" s="104">
        <v>14.5</v>
      </c>
      <c r="BS108" s="174"/>
      <c r="BT108" s="174"/>
      <c r="BU108" s="184"/>
      <c r="BV108" s="184"/>
      <c r="BW108" s="190"/>
      <c r="BX108" s="190"/>
      <c r="BY108" s="151"/>
      <c r="BZ108" s="151"/>
      <c r="CA108" s="167"/>
      <c r="CB108" s="167"/>
      <c r="CC108" s="203"/>
      <c r="CD108" s="203"/>
      <c r="CE108" s="174"/>
      <c r="CF108" s="174"/>
      <c r="CI108" s="209">
        <v>10</v>
      </c>
      <c r="CJ108" s="209">
        <v>14</v>
      </c>
      <c r="CM108" s="157"/>
      <c r="CN108" s="157"/>
      <c r="CO108" s="215"/>
      <c r="CP108" s="215"/>
      <c r="CS108" s="104"/>
      <c r="CT108" s="104"/>
      <c r="CU108" s="184"/>
      <c r="CV108" s="184"/>
      <c r="CW108" s="227"/>
      <c r="CX108" s="227"/>
      <c r="CY108" s="233"/>
      <c r="CZ108" s="233"/>
      <c r="DA108" s="239"/>
      <c r="DB108" s="239"/>
      <c r="DC108" s="245"/>
      <c r="DD108" s="245"/>
      <c r="DE108" s="167"/>
      <c r="DF108" s="167"/>
      <c r="DG108" s="104"/>
      <c r="DH108" s="104"/>
      <c r="DI108" s="12">
        <v>5</v>
      </c>
      <c r="DJ108" s="12">
        <v>20</v>
      </c>
      <c r="DK108" s="255"/>
      <c r="DL108" s="255"/>
      <c r="DM108" s="151"/>
      <c r="DN108" s="151"/>
      <c r="DO108" s="261"/>
      <c r="DP108" s="261"/>
      <c r="DQ108" s="267"/>
      <c r="DR108" s="267"/>
      <c r="DS108" s="110"/>
      <c r="DT108" s="110"/>
      <c r="DW108" s="273"/>
      <c r="DX108" s="273"/>
      <c r="DY108" s="279"/>
      <c r="DZ108" s="279"/>
      <c r="EA108" s="255"/>
      <c r="EB108" s="255"/>
      <c r="EC108" s="285"/>
      <c r="ED108" s="285"/>
      <c r="EG108" s="296">
        <v>5</v>
      </c>
      <c r="EH108" s="296">
        <v>16</v>
      </c>
      <c r="EI108" s="227"/>
      <c r="EJ108" s="227"/>
    </row>
    <row r="109" spans="1:140" s="12" customFormat="1" x14ac:dyDescent="0.2">
      <c r="A109" s="13">
        <f t="shared" si="6"/>
        <v>103</v>
      </c>
      <c r="B109" s="86" t="s">
        <v>284</v>
      </c>
      <c r="C109" s="12" t="s">
        <v>5</v>
      </c>
      <c r="D109" s="16">
        <v>14.5</v>
      </c>
      <c r="E109" s="94">
        <v>200</v>
      </c>
      <c r="F109" s="94"/>
      <c r="G109" s="94"/>
      <c r="H109" s="94">
        <f t="shared" si="7"/>
        <v>50</v>
      </c>
      <c r="I109" s="16">
        <f t="shared" si="8"/>
        <v>725</v>
      </c>
      <c r="R109" s="13"/>
      <c r="AL109" s="13"/>
      <c r="AM109" s="13"/>
      <c r="AY109" s="122"/>
      <c r="AZ109" s="122"/>
      <c r="BA109" s="104"/>
      <c r="BB109" s="104"/>
      <c r="BC109" s="128"/>
      <c r="BD109" s="128"/>
      <c r="BE109" s="167"/>
      <c r="BF109" s="167"/>
      <c r="BG109" s="116"/>
      <c r="BH109" s="116"/>
      <c r="BI109" s="110"/>
      <c r="BJ109" s="110"/>
      <c r="BK109" s="104"/>
      <c r="BL109" s="104"/>
      <c r="BM109" s="151"/>
      <c r="BN109" s="151"/>
      <c r="BO109" s="157"/>
      <c r="BP109" s="157"/>
      <c r="BQ109" s="104">
        <v>60</v>
      </c>
      <c r="BR109" s="104">
        <v>16</v>
      </c>
      <c r="BS109" s="174"/>
      <c r="BT109" s="174"/>
      <c r="BU109" s="184"/>
      <c r="BV109" s="184"/>
      <c r="BW109" s="190"/>
      <c r="BX109" s="190"/>
      <c r="BY109" s="151"/>
      <c r="BZ109" s="151"/>
      <c r="CA109" s="167"/>
      <c r="CB109" s="167"/>
      <c r="CC109" s="203"/>
      <c r="CD109" s="203"/>
      <c r="CE109" s="174">
        <v>5</v>
      </c>
      <c r="CF109" s="174">
        <v>18</v>
      </c>
      <c r="CI109" s="209">
        <v>10</v>
      </c>
      <c r="CJ109" s="209">
        <v>16</v>
      </c>
      <c r="CK109" s="12">
        <v>5</v>
      </c>
      <c r="CL109" s="12">
        <v>18</v>
      </c>
      <c r="CM109" s="157"/>
      <c r="CN109" s="157"/>
      <c r="CO109" s="215"/>
      <c r="CP109" s="215"/>
      <c r="CS109" s="104"/>
      <c r="CT109" s="104"/>
      <c r="CU109" s="184"/>
      <c r="CV109" s="184"/>
      <c r="CW109" s="227"/>
      <c r="CX109" s="227"/>
      <c r="CY109" s="233"/>
      <c r="CZ109" s="233"/>
      <c r="DA109" s="239"/>
      <c r="DB109" s="239"/>
      <c r="DC109" s="245">
        <v>10</v>
      </c>
      <c r="DD109" s="245">
        <v>17</v>
      </c>
      <c r="DE109" s="167">
        <v>5</v>
      </c>
      <c r="DF109" s="167">
        <v>17</v>
      </c>
      <c r="DG109" s="104"/>
      <c r="DH109" s="104"/>
      <c r="DK109" s="255"/>
      <c r="DL109" s="255"/>
      <c r="DM109" s="151"/>
      <c r="DN109" s="151"/>
      <c r="DO109" s="261">
        <v>10</v>
      </c>
      <c r="DP109" s="261">
        <v>17</v>
      </c>
      <c r="DQ109" s="267"/>
      <c r="DR109" s="267"/>
      <c r="DS109" s="110"/>
      <c r="DT109" s="110"/>
      <c r="DW109" s="273">
        <v>10</v>
      </c>
      <c r="DX109" s="273">
        <v>17</v>
      </c>
      <c r="DY109" s="279"/>
      <c r="DZ109" s="279"/>
      <c r="EA109" s="255"/>
      <c r="EB109" s="255"/>
      <c r="EC109" s="285">
        <v>10</v>
      </c>
      <c r="ED109" s="285">
        <v>17</v>
      </c>
      <c r="EG109" s="296">
        <v>25</v>
      </c>
      <c r="EH109" s="296">
        <v>17</v>
      </c>
      <c r="EI109" s="227"/>
      <c r="EJ109" s="227"/>
    </row>
    <row r="110" spans="1:140" s="12" customFormat="1" x14ac:dyDescent="0.2">
      <c r="A110" s="13">
        <f t="shared" si="6"/>
        <v>104</v>
      </c>
      <c r="B110" s="223" t="s">
        <v>320</v>
      </c>
      <c r="C110" s="12" t="s">
        <v>7</v>
      </c>
      <c r="D110" s="16">
        <v>16.5</v>
      </c>
      <c r="E110" s="94">
        <v>590</v>
      </c>
      <c r="F110" s="94"/>
      <c r="G110" s="94"/>
      <c r="H110" s="94">
        <f t="shared" si="7"/>
        <v>290</v>
      </c>
      <c r="I110" s="16">
        <f t="shared" si="8"/>
        <v>4785</v>
      </c>
      <c r="R110" s="13"/>
      <c r="AL110" s="13"/>
      <c r="AM110" s="13"/>
      <c r="AY110" s="122">
        <v>20</v>
      </c>
      <c r="AZ110" s="122">
        <v>21</v>
      </c>
      <c r="BA110" s="104"/>
      <c r="BB110" s="104"/>
      <c r="BC110" s="128"/>
      <c r="BD110" s="128"/>
      <c r="BE110" s="167">
        <v>5</v>
      </c>
      <c r="BF110" s="167">
        <v>22</v>
      </c>
      <c r="BG110" s="116"/>
      <c r="BH110" s="116"/>
      <c r="BI110" s="110"/>
      <c r="BJ110" s="110"/>
      <c r="BK110" s="104">
        <v>10</v>
      </c>
      <c r="BL110" s="104">
        <v>21</v>
      </c>
      <c r="BM110" s="151">
        <v>5</v>
      </c>
      <c r="BN110" s="151">
        <v>22</v>
      </c>
      <c r="BO110" s="157"/>
      <c r="BP110" s="157"/>
      <c r="BQ110" s="104">
        <v>10</v>
      </c>
      <c r="BR110" s="104">
        <v>22</v>
      </c>
      <c r="BS110" s="174">
        <v>5</v>
      </c>
      <c r="BT110" s="174">
        <v>21</v>
      </c>
      <c r="BU110" s="184"/>
      <c r="BV110" s="184"/>
      <c r="BW110" s="190"/>
      <c r="BX110" s="190"/>
      <c r="BY110" s="151"/>
      <c r="BZ110" s="151"/>
      <c r="CA110" s="167"/>
      <c r="CB110" s="167"/>
      <c r="CC110" s="203"/>
      <c r="CD110" s="203"/>
      <c r="CE110" s="174"/>
      <c r="CF110" s="174"/>
      <c r="CI110" s="209">
        <v>10</v>
      </c>
      <c r="CJ110" s="209">
        <v>18</v>
      </c>
      <c r="CM110" s="157"/>
      <c r="CN110" s="157"/>
      <c r="CO110" s="215"/>
      <c r="CP110" s="215"/>
      <c r="CQ110" s="12">
        <v>5</v>
      </c>
      <c r="CR110" s="12">
        <v>20</v>
      </c>
      <c r="CS110" s="104"/>
      <c r="CT110" s="104"/>
      <c r="CU110" s="184"/>
      <c r="CV110" s="184"/>
      <c r="CW110" s="227"/>
      <c r="CX110" s="227"/>
      <c r="CY110" s="233"/>
      <c r="CZ110" s="233"/>
      <c r="DA110" s="239"/>
      <c r="DB110" s="239"/>
      <c r="DC110" s="245">
        <v>20</v>
      </c>
      <c r="DD110" s="245">
        <v>20</v>
      </c>
      <c r="DE110" s="167">
        <v>10</v>
      </c>
      <c r="DF110" s="167">
        <v>20</v>
      </c>
      <c r="DG110" s="104"/>
      <c r="DH110" s="104"/>
      <c r="DI110" s="12">
        <v>10</v>
      </c>
      <c r="DJ110" s="12">
        <v>24</v>
      </c>
      <c r="DK110" s="255">
        <v>10</v>
      </c>
      <c r="DL110" s="255">
        <v>19</v>
      </c>
      <c r="DM110" s="151">
        <v>60</v>
      </c>
      <c r="DN110" s="151">
        <v>19</v>
      </c>
      <c r="DO110" s="261"/>
      <c r="DP110" s="261"/>
      <c r="DQ110" s="267">
        <v>40</v>
      </c>
      <c r="DR110" s="267">
        <v>21</v>
      </c>
      <c r="DS110" s="110"/>
      <c r="DT110" s="110"/>
      <c r="DU110" s="12">
        <v>40</v>
      </c>
      <c r="DV110" s="12">
        <v>19</v>
      </c>
      <c r="DW110" s="273">
        <v>5</v>
      </c>
      <c r="DX110" s="273">
        <v>20</v>
      </c>
      <c r="DY110" s="279"/>
      <c r="DZ110" s="279"/>
      <c r="EA110" s="255"/>
      <c r="EB110" s="255"/>
      <c r="EC110" s="285">
        <v>20</v>
      </c>
      <c r="ED110" s="285">
        <v>20</v>
      </c>
      <c r="EG110" s="296">
        <v>15</v>
      </c>
      <c r="EH110" s="296">
        <v>20</v>
      </c>
      <c r="EI110" s="227"/>
      <c r="EJ110" s="227"/>
    </row>
    <row r="111" spans="1:140" s="12" customFormat="1" x14ac:dyDescent="0.2">
      <c r="A111" s="13">
        <f t="shared" si="6"/>
        <v>105</v>
      </c>
      <c r="B111" s="86" t="s">
        <v>293</v>
      </c>
      <c r="C111" s="12" t="s">
        <v>7</v>
      </c>
      <c r="D111" s="16">
        <v>19</v>
      </c>
      <c r="E111" s="94">
        <v>245</v>
      </c>
      <c r="F111" s="94"/>
      <c r="G111" s="94"/>
      <c r="H111" s="94">
        <f t="shared" si="7"/>
        <v>75</v>
      </c>
      <c r="I111" s="16">
        <f t="shared" si="8"/>
        <v>1425</v>
      </c>
      <c r="R111" s="13"/>
      <c r="AL111" s="13"/>
      <c r="AM111" s="13"/>
      <c r="AY111" s="122">
        <v>5</v>
      </c>
      <c r="AZ111" s="122">
        <v>25</v>
      </c>
      <c r="BA111" s="104">
        <v>5</v>
      </c>
      <c r="BB111" s="104">
        <v>25</v>
      </c>
      <c r="BC111" s="128"/>
      <c r="BD111" s="128"/>
      <c r="BE111" s="167">
        <v>5</v>
      </c>
      <c r="BF111" s="167">
        <v>25</v>
      </c>
      <c r="BG111" s="116">
        <v>5</v>
      </c>
      <c r="BH111" s="116">
        <v>25</v>
      </c>
      <c r="BI111" s="110">
        <v>5</v>
      </c>
      <c r="BJ111" s="110">
        <v>24</v>
      </c>
      <c r="BK111" s="104"/>
      <c r="BL111" s="104"/>
      <c r="BM111" s="151"/>
      <c r="BN111" s="151"/>
      <c r="BO111" s="157">
        <v>10</v>
      </c>
      <c r="BP111" s="157">
        <v>25</v>
      </c>
      <c r="BQ111" s="104">
        <v>10</v>
      </c>
      <c r="BR111" s="104">
        <v>25</v>
      </c>
      <c r="BS111" s="174"/>
      <c r="BT111" s="174"/>
      <c r="BU111" s="184">
        <v>20</v>
      </c>
      <c r="BV111" s="184">
        <v>24</v>
      </c>
      <c r="BW111" s="190">
        <v>10</v>
      </c>
      <c r="BX111" s="190">
        <v>25</v>
      </c>
      <c r="BY111" s="151"/>
      <c r="BZ111" s="151"/>
      <c r="CA111" s="167">
        <v>10</v>
      </c>
      <c r="CB111" s="167">
        <v>24</v>
      </c>
      <c r="CC111" s="203"/>
      <c r="CD111" s="203"/>
      <c r="CE111" s="174">
        <v>5</v>
      </c>
      <c r="CF111" s="174">
        <v>24</v>
      </c>
      <c r="CI111" s="209">
        <v>10</v>
      </c>
      <c r="CJ111" s="209">
        <v>21</v>
      </c>
      <c r="CM111" s="157"/>
      <c r="CN111" s="157"/>
      <c r="CO111" s="215"/>
      <c r="CP111" s="215"/>
      <c r="CQ111" s="12">
        <v>10</v>
      </c>
      <c r="CR111" s="12">
        <v>24</v>
      </c>
      <c r="CS111" s="104"/>
      <c r="CT111" s="104"/>
      <c r="CU111" s="184"/>
      <c r="CV111" s="184"/>
      <c r="CW111" s="227">
        <v>10</v>
      </c>
      <c r="CX111" s="227">
        <v>24</v>
      </c>
      <c r="CY111" s="233"/>
      <c r="CZ111" s="233"/>
      <c r="DA111" s="239">
        <v>5</v>
      </c>
      <c r="DB111" s="239">
        <v>24</v>
      </c>
      <c r="DC111" s="245">
        <v>15</v>
      </c>
      <c r="DD111" s="245">
        <v>24</v>
      </c>
      <c r="DE111" s="167"/>
      <c r="DF111" s="167"/>
      <c r="DG111" s="104"/>
      <c r="DH111" s="104"/>
      <c r="DI111" s="12">
        <v>5</v>
      </c>
      <c r="DJ111" s="12">
        <v>24</v>
      </c>
      <c r="DK111" s="255"/>
      <c r="DL111" s="255"/>
      <c r="DM111" s="151"/>
      <c r="DN111" s="151"/>
      <c r="DO111" s="261"/>
      <c r="DP111" s="261"/>
      <c r="DQ111" s="267"/>
      <c r="DR111" s="267"/>
      <c r="DS111" s="110"/>
      <c r="DT111" s="110"/>
      <c r="DW111" s="273"/>
      <c r="DX111" s="273"/>
      <c r="DY111" s="279"/>
      <c r="DZ111" s="279"/>
      <c r="EA111" s="255"/>
      <c r="EB111" s="255"/>
      <c r="EC111" s="285"/>
      <c r="ED111" s="285"/>
      <c r="EE111" s="12">
        <v>10</v>
      </c>
      <c r="EF111" s="12">
        <v>26</v>
      </c>
      <c r="EG111" s="296">
        <v>15</v>
      </c>
      <c r="EH111" s="296">
        <v>24</v>
      </c>
      <c r="EI111" s="227"/>
      <c r="EJ111" s="227"/>
    </row>
    <row r="112" spans="1:140" s="12" customFormat="1" x14ac:dyDescent="0.2">
      <c r="A112" s="13">
        <f t="shared" si="6"/>
        <v>106</v>
      </c>
      <c r="B112" s="86" t="s">
        <v>240</v>
      </c>
      <c r="C112" s="12" t="s">
        <v>7</v>
      </c>
      <c r="D112" s="16">
        <v>18</v>
      </c>
      <c r="E112" s="94">
        <v>285</v>
      </c>
      <c r="F112" s="94"/>
      <c r="G112" s="94"/>
      <c r="H112" s="94">
        <f t="shared" si="7"/>
        <v>80</v>
      </c>
      <c r="I112" s="16">
        <f t="shared" si="8"/>
        <v>1440</v>
      </c>
      <c r="R112" s="13"/>
      <c r="AL112" s="13"/>
      <c r="AM112" s="13"/>
      <c r="AY112" s="122">
        <v>10</v>
      </c>
      <c r="AZ112" s="122">
        <v>21</v>
      </c>
      <c r="BA112" s="104"/>
      <c r="BB112" s="104"/>
      <c r="BC112" s="128"/>
      <c r="BD112" s="128"/>
      <c r="BE112" s="167">
        <v>10</v>
      </c>
      <c r="BF112" s="167">
        <v>22.5</v>
      </c>
      <c r="BG112" s="116">
        <v>30</v>
      </c>
      <c r="BH112" s="116">
        <v>21</v>
      </c>
      <c r="BI112" s="110">
        <v>10</v>
      </c>
      <c r="BJ112" s="110">
        <v>22</v>
      </c>
      <c r="BK112" s="104"/>
      <c r="BL112" s="104"/>
      <c r="BM112" s="151"/>
      <c r="BN112" s="151"/>
      <c r="BO112" s="157">
        <v>10</v>
      </c>
      <c r="BP112" s="157">
        <v>22</v>
      </c>
      <c r="BQ112" s="104">
        <v>30</v>
      </c>
      <c r="BR112" s="104">
        <v>22</v>
      </c>
      <c r="BS112" s="174"/>
      <c r="BT112" s="174"/>
      <c r="BU112" s="184"/>
      <c r="BV112" s="184"/>
      <c r="BW112" s="190"/>
      <c r="BX112" s="190"/>
      <c r="BY112" s="151">
        <v>50</v>
      </c>
      <c r="BZ112" s="151">
        <v>20</v>
      </c>
      <c r="CA112" s="167"/>
      <c r="CB112" s="167"/>
      <c r="CC112" s="203"/>
      <c r="CD112" s="203"/>
      <c r="CE112" s="174"/>
      <c r="CF112" s="174"/>
      <c r="CI112" s="209">
        <v>10</v>
      </c>
      <c r="CJ112" s="209">
        <v>20</v>
      </c>
      <c r="CM112" s="157"/>
      <c r="CN112" s="157"/>
      <c r="CO112" s="215"/>
      <c r="CP112" s="215"/>
      <c r="CS112" s="104"/>
      <c r="CT112" s="104"/>
      <c r="CU112" s="184"/>
      <c r="CV112" s="184"/>
      <c r="CW112" s="227"/>
      <c r="CX112" s="227"/>
      <c r="CY112" s="233"/>
      <c r="CZ112" s="233"/>
      <c r="DA112" s="239"/>
      <c r="DB112" s="239"/>
      <c r="DC112" s="245"/>
      <c r="DD112" s="245"/>
      <c r="DE112" s="167"/>
      <c r="DF112" s="167"/>
      <c r="DG112" s="104"/>
      <c r="DH112" s="104"/>
      <c r="DI112" s="12">
        <v>5</v>
      </c>
      <c r="DJ112" s="12">
        <v>21</v>
      </c>
      <c r="DK112" s="255"/>
      <c r="DL112" s="255"/>
      <c r="DM112" s="151"/>
      <c r="DN112" s="151"/>
      <c r="DO112" s="261"/>
      <c r="DP112" s="261"/>
      <c r="DQ112" s="267"/>
      <c r="DR112" s="267"/>
      <c r="DS112" s="110"/>
      <c r="DT112" s="110"/>
      <c r="DW112" s="273"/>
      <c r="DX112" s="273"/>
      <c r="DY112" s="279"/>
      <c r="DZ112" s="279"/>
      <c r="EA112" s="255"/>
      <c r="EB112" s="255"/>
      <c r="EC112" s="285">
        <v>30</v>
      </c>
      <c r="ED112" s="285">
        <v>20</v>
      </c>
      <c r="EG112" s="296">
        <v>10</v>
      </c>
      <c r="EH112" s="296">
        <v>21</v>
      </c>
      <c r="EI112" s="227"/>
      <c r="EJ112" s="227"/>
    </row>
    <row r="113" spans="1:140" s="12" customFormat="1" x14ac:dyDescent="0.2">
      <c r="A113" s="13">
        <f t="shared" si="6"/>
        <v>107</v>
      </c>
      <c r="B113" s="86" t="s">
        <v>308</v>
      </c>
      <c r="C113" s="12" t="s">
        <v>7</v>
      </c>
      <c r="D113" s="16">
        <v>20.5</v>
      </c>
      <c r="E113" s="94">
        <v>100</v>
      </c>
      <c r="F113" s="94"/>
      <c r="G113" s="74"/>
      <c r="H113" s="94">
        <f t="shared" si="7"/>
        <v>50</v>
      </c>
      <c r="I113" s="16">
        <f t="shared" si="8"/>
        <v>1025</v>
      </c>
      <c r="R113" s="13"/>
      <c r="AL113" s="13"/>
      <c r="AM113" s="13"/>
      <c r="AY113" s="122"/>
      <c r="AZ113" s="122"/>
      <c r="BA113" s="104"/>
      <c r="BB113" s="104"/>
      <c r="BC113" s="128"/>
      <c r="BD113" s="128"/>
      <c r="BE113" s="167"/>
      <c r="BF113" s="167"/>
      <c r="BG113" s="116"/>
      <c r="BH113" s="116"/>
      <c r="BI113" s="110"/>
      <c r="BJ113" s="110"/>
      <c r="BK113" s="104"/>
      <c r="BL113" s="104"/>
      <c r="BM113" s="151"/>
      <c r="BN113" s="151"/>
      <c r="BO113" s="157"/>
      <c r="BP113" s="157"/>
      <c r="BQ113" s="104"/>
      <c r="BR113" s="104"/>
      <c r="BS113" s="174"/>
      <c r="BT113" s="174"/>
      <c r="BU113" s="184"/>
      <c r="BV113" s="184"/>
      <c r="BW113" s="190">
        <v>50</v>
      </c>
      <c r="BX113" s="190">
        <v>24</v>
      </c>
      <c r="BY113" s="151"/>
      <c r="BZ113" s="151"/>
      <c r="CA113" s="167"/>
      <c r="CB113" s="167"/>
      <c r="CC113" s="203"/>
      <c r="CD113" s="203"/>
      <c r="CE113" s="174"/>
      <c r="CF113" s="174"/>
      <c r="CI113" s="209"/>
      <c r="CJ113" s="209"/>
      <c r="CM113" s="157"/>
      <c r="CN113" s="157"/>
      <c r="CO113" s="215"/>
      <c r="CP113" s="215"/>
      <c r="CS113" s="104"/>
      <c r="CT113" s="104"/>
      <c r="CU113" s="184"/>
      <c r="CV113" s="184"/>
      <c r="CW113" s="227"/>
      <c r="CX113" s="227"/>
      <c r="CY113" s="233"/>
      <c r="CZ113" s="233"/>
      <c r="DA113" s="239"/>
      <c r="DB113" s="239"/>
      <c r="DC113" s="245"/>
      <c r="DD113" s="245"/>
      <c r="DE113" s="167"/>
      <c r="DF113" s="167"/>
      <c r="DG113" s="104"/>
      <c r="DH113" s="104"/>
      <c r="DK113" s="255"/>
      <c r="DL113" s="255"/>
      <c r="DM113" s="151"/>
      <c r="DN113" s="151"/>
      <c r="DO113" s="261"/>
      <c r="DP113" s="261"/>
      <c r="DQ113" s="267"/>
      <c r="DR113" s="267"/>
      <c r="DS113" s="110"/>
      <c r="DT113" s="110"/>
      <c r="DW113" s="273"/>
      <c r="DX113" s="273"/>
      <c r="DY113" s="279"/>
      <c r="DZ113" s="279"/>
      <c r="EA113" s="255"/>
      <c r="EB113" s="255"/>
      <c r="EC113" s="285"/>
      <c r="ED113" s="285"/>
      <c r="EG113" s="296"/>
      <c r="EH113" s="296"/>
      <c r="EI113" s="227"/>
      <c r="EJ113" s="227"/>
    </row>
    <row r="114" spans="1:140" s="12" customFormat="1" x14ac:dyDescent="0.2">
      <c r="A114" s="13">
        <f t="shared" si="6"/>
        <v>108</v>
      </c>
      <c r="B114" s="223" t="s">
        <v>151</v>
      </c>
      <c r="C114" s="12" t="s">
        <v>6</v>
      </c>
      <c r="D114" s="16">
        <v>16</v>
      </c>
      <c r="E114" s="94">
        <v>185</v>
      </c>
      <c r="F114" s="94"/>
      <c r="G114" s="74"/>
      <c r="H114" s="94">
        <f t="shared" si="7"/>
        <v>15</v>
      </c>
      <c r="I114" s="16">
        <f t="shared" si="8"/>
        <v>240</v>
      </c>
      <c r="R114" s="13"/>
      <c r="AL114" s="13"/>
      <c r="AM114" s="13"/>
      <c r="AY114" s="122"/>
      <c r="AZ114" s="122"/>
      <c r="BA114" s="104"/>
      <c r="BB114" s="104"/>
      <c r="BC114" s="128"/>
      <c r="BD114" s="128"/>
      <c r="BE114" s="167">
        <v>5</v>
      </c>
      <c r="BF114" s="167">
        <v>20</v>
      </c>
      <c r="BG114" s="116">
        <v>5</v>
      </c>
      <c r="BH114" s="116">
        <v>19</v>
      </c>
      <c r="BI114" s="110"/>
      <c r="BJ114" s="110"/>
      <c r="BK114" s="104">
        <v>20</v>
      </c>
      <c r="BL114" s="104">
        <v>19</v>
      </c>
      <c r="BM114" s="151"/>
      <c r="BN114" s="151"/>
      <c r="BO114" s="157"/>
      <c r="BP114" s="157"/>
      <c r="BQ114" s="104"/>
      <c r="BR114" s="104"/>
      <c r="BS114" s="174"/>
      <c r="BT114" s="174"/>
      <c r="BU114" s="184"/>
      <c r="BV114" s="184"/>
      <c r="BW114" s="190">
        <v>100</v>
      </c>
      <c r="BX114" s="190">
        <v>18</v>
      </c>
      <c r="BY114" s="151"/>
      <c r="BZ114" s="151"/>
      <c r="CA114" s="167"/>
      <c r="CB114" s="167"/>
      <c r="CC114" s="203"/>
      <c r="CD114" s="203"/>
      <c r="CE114" s="174"/>
      <c r="CF114" s="174"/>
      <c r="CI114" s="209">
        <v>10</v>
      </c>
      <c r="CJ114" s="209">
        <v>19</v>
      </c>
      <c r="CM114" s="157"/>
      <c r="CN114" s="157"/>
      <c r="CO114" s="215"/>
      <c r="CP114" s="215"/>
      <c r="CS114" s="104"/>
      <c r="CT114" s="104"/>
      <c r="CU114" s="184">
        <v>30</v>
      </c>
      <c r="CV114" s="184">
        <v>19</v>
      </c>
      <c r="CW114" s="227"/>
      <c r="CX114" s="227"/>
      <c r="CY114" s="233"/>
      <c r="CZ114" s="233"/>
      <c r="DA114" s="239"/>
      <c r="DB114" s="239"/>
      <c r="DC114" s="245"/>
      <c r="DD114" s="245"/>
      <c r="DE114" s="167"/>
      <c r="DF114" s="167"/>
      <c r="DG114" s="104"/>
      <c r="DH114" s="104"/>
      <c r="DK114" s="255"/>
      <c r="DL114" s="255"/>
      <c r="DM114" s="151"/>
      <c r="DN114" s="151"/>
      <c r="DO114" s="261"/>
      <c r="DP114" s="261"/>
      <c r="DQ114" s="267"/>
      <c r="DR114" s="267"/>
      <c r="DS114" s="110"/>
      <c r="DT114" s="110"/>
      <c r="DW114" s="273"/>
      <c r="DX114" s="273"/>
      <c r="DY114" s="279"/>
      <c r="DZ114" s="279"/>
      <c r="EA114" s="255"/>
      <c r="EB114" s="255"/>
      <c r="EC114" s="285"/>
      <c r="ED114" s="285"/>
      <c r="EG114" s="296"/>
      <c r="EH114" s="296"/>
      <c r="EI114" s="227"/>
      <c r="EJ114" s="227"/>
    </row>
    <row r="115" spans="1:140" s="12" customFormat="1" x14ac:dyDescent="0.2">
      <c r="A115" s="13">
        <f t="shared" si="6"/>
        <v>109</v>
      </c>
      <c r="B115" s="86" t="s">
        <v>146</v>
      </c>
      <c r="C115" s="12" t="s">
        <v>7</v>
      </c>
      <c r="D115" s="16">
        <v>17</v>
      </c>
      <c r="E115" s="94">
        <v>65</v>
      </c>
      <c r="F115" s="94"/>
      <c r="G115" s="74"/>
      <c r="H115" s="94">
        <f t="shared" si="7"/>
        <v>30</v>
      </c>
      <c r="I115" s="16">
        <f t="shared" si="8"/>
        <v>510</v>
      </c>
      <c r="R115" s="13"/>
      <c r="AL115" s="13"/>
      <c r="AM115" s="13"/>
      <c r="AY115" s="122"/>
      <c r="AZ115" s="122"/>
      <c r="BA115" s="104"/>
      <c r="BB115" s="104"/>
      <c r="BC115" s="128"/>
      <c r="BD115" s="128"/>
      <c r="BE115" s="167"/>
      <c r="BF115" s="167"/>
      <c r="BG115" s="116"/>
      <c r="BH115" s="116"/>
      <c r="BI115" s="110"/>
      <c r="BJ115" s="110"/>
      <c r="BK115" s="104">
        <v>10</v>
      </c>
      <c r="BL115" s="104">
        <v>21</v>
      </c>
      <c r="BM115" s="151"/>
      <c r="BN115" s="151"/>
      <c r="BO115" s="157"/>
      <c r="BP115" s="157"/>
      <c r="BQ115" s="104">
        <v>20</v>
      </c>
      <c r="BR115" s="104">
        <v>21.5</v>
      </c>
      <c r="BS115" s="174">
        <v>5</v>
      </c>
      <c r="BT115" s="174">
        <v>21</v>
      </c>
      <c r="BU115" s="184"/>
      <c r="BV115" s="184"/>
      <c r="BW115" s="190"/>
      <c r="BX115" s="190"/>
      <c r="BY115" s="151"/>
      <c r="BZ115" s="151"/>
      <c r="CA115" s="167"/>
      <c r="CB115" s="167"/>
      <c r="CC115" s="203"/>
      <c r="CD115" s="203"/>
      <c r="CE115" s="174"/>
      <c r="CF115" s="174"/>
      <c r="CI115" s="209"/>
      <c r="CJ115" s="209"/>
      <c r="CM115" s="157"/>
      <c r="CN115" s="157"/>
      <c r="CO115" s="215"/>
      <c r="CP115" s="215"/>
      <c r="CS115" s="104"/>
      <c r="CT115" s="104"/>
      <c r="CU115" s="184"/>
      <c r="CV115" s="184"/>
      <c r="CW115" s="227"/>
      <c r="CX115" s="227"/>
      <c r="CY115" s="233"/>
      <c r="CZ115" s="233"/>
      <c r="DA115" s="239"/>
      <c r="DB115" s="239"/>
      <c r="DC115" s="245"/>
      <c r="DD115" s="245"/>
      <c r="DE115" s="167"/>
      <c r="DF115" s="167"/>
      <c r="DG115" s="104"/>
      <c r="DH115" s="104"/>
      <c r="DK115" s="255"/>
      <c r="DL115" s="255"/>
      <c r="DM115" s="151"/>
      <c r="DN115" s="151"/>
      <c r="DO115" s="261"/>
      <c r="DP115" s="261"/>
      <c r="DQ115" s="267"/>
      <c r="DR115" s="267"/>
      <c r="DS115" s="110"/>
      <c r="DT115" s="110"/>
      <c r="DW115" s="273"/>
      <c r="DX115" s="273"/>
      <c r="DY115" s="279"/>
      <c r="DZ115" s="279"/>
      <c r="EA115" s="255"/>
      <c r="EB115" s="255"/>
      <c r="EC115" s="285"/>
      <c r="ED115" s="285"/>
      <c r="EG115" s="296"/>
      <c r="EH115" s="296"/>
      <c r="EI115" s="227"/>
      <c r="EJ115" s="227"/>
    </row>
    <row r="116" spans="1:140" s="12" customFormat="1" x14ac:dyDescent="0.2">
      <c r="A116" s="13">
        <f t="shared" si="6"/>
        <v>110</v>
      </c>
      <c r="B116" s="86" t="s">
        <v>183</v>
      </c>
      <c r="C116" s="12" t="s">
        <v>7</v>
      </c>
      <c r="D116" s="16">
        <v>18.5</v>
      </c>
      <c r="E116" s="94">
        <v>0</v>
      </c>
      <c r="F116" s="94"/>
      <c r="G116" s="74"/>
      <c r="H116" s="94">
        <f t="shared" si="7"/>
        <v>0</v>
      </c>
      <c r="I116" s="16">
        <f t="shared" si="8"/>
        <v>0</v>
      </c>
      <c r="R116" s="13"/>
      <c r="AL116" s="13"/>
      <c r="AM116" s="13"/>
      <c r="AY116" s="122"/>
      <c r="AZ116" s="122"/>
      <c r="BA116" s="104"/>
      <c r="BB116" s="104"/>
      <c r="BC116" s="128"/>
      <c r="BD116" s="128"/>
      <c r="BE116" s="167"/>
      <c r="BF116" s="167"/>
      <c r="BG116" s="116"/>
      <c r="BH116" s="116"/>
      <c r="BI116" s="110"/>
      <c r="BJ116" s="110"/>
      <c r="BK116" s="104"/>
      <c r="BL116" s="104"/>
      <c r="BM116" s="151"/>
      <c r="BN116" s="151"/>
      <c r="BO116" s="157"/>
      <c r="BP116" s="157"/>
      <c r="BQ116" s="104"/>
      <c r="BR116" s="104"/>
      <c r="BS116" s="174"/>
      <c r="BT116" s="174"/>
      <c r="BU116" s="184"/>
      <c r="BV116" s="184"/>
      <c r="BW116" s="190"/>
      <c r="BX116" s="190"/>
      <c r="BY116" s="151"/>
      <c r="BZ116" s="151"/>
      <c r="CA116" s="167"/>
      <c r="CB116" s="167"/>
      <c r="CC116" s="203"/>
      <c r="CD116" s="203"/>
      <c r="CE116" s="174"/>
      <c r="CF116" s="174"/>
      <c r="CI116" s="209"/>
      <c r="CJ116" s="209"/>
      <c r="CM116" s="157"/>
      <c r="CN116" s="157"/>
      <c r="CO116" s="215"/>
      <c r="CP116" s="215"/>
      <c r="CS116" s="104"/>
      <c r="CT116" s="104"/>
      <c r="CU116" s="184"/>
      <c r="CV116" s="184"/>
      <c r="CW116" s="227"/>
      <c r="CX116" s="227"/>
      <c r="CY116" s="233"/>
      <c r="CZ116" s="233"/>
      <c r="DA116" s="239"/>
      <c r="DB116" s="239"/>
      <c r="DC116" s="245"/>
      <c r="DD116" s="245"/>
      <c r="DE116" s="167"/>
      <c r="DF116" s="167"/>
      <c r="DG116" s="104"/>
      <c r="DH116" s="104"/>
      <c r="DK116" s="255"/>
      <c r="DL116" s="255"/>
      <c r="DM116" s="151"/>
      <c r="DN116" s="151"/>
      <c r="DO116" s="261"/>
      <c r="DP116" s="261"/>
      <c r="DQ116" s="267"/>
      <c r="DR116" s="267"/>
      <c r="DS116" s="110"/>
      <c r="DT116" s="110"/>
      <c r="DW116" s="273"/>
      <c r="DX116" s="273"/>
      <c r="DY116" s="279"/>
      <c r="DZ116" s="279"/>
      <c r="EA116" s="255"/>
      <c r="EB116" s="255"/>
      <c r="EC116" s="285"/>
      <c r="ED116" s="285"/>
      <c r="EG116" s="296"/>
      <c r="EH116" s="296"/>
      <c r="EI116" s="227"/>
      <c r="EJ116" s="227"/>
    </row>
    <row r="117" spans="1:140" s="12" customFormat="1" x14ac:dyDescent="0.2">
      <c r="A117" s="13">
        <f t="shared" ref="A117:A208" si="10">A116+1</f>
        <v>111</v>
      </c>
      <c r="B117" s="223" t="s">
        <v>319</v>
      </c>
      <c r="C117" s="12" t="s">
        <v>7</v>
      </c>
      <c r="D117" s="16">
        <v>26</v>
      </c>
      <c r="E117" s="94">
        <v>95</v>
      </c>
      <c r="F117" s="94"/>
      <c r="G117" s="94"/>
      <c r="H117" s="94">
        <f t="shared" si="7"/>
        <v>35</v>
      </c>
      <c r="I117" s="16">
        <f>H117*D117</f>
        <v>910</v>
      </c>
      <c r="R117" s="13"/>
      <c r="AL117" s="13"/>
      <c r="AM117" s="13"/>
      <c r="AY117" s="122">
        <v>5</v>
      </c>
      <c r="AZ117" s="122">
        <v>27.5</v>
      </c>
      <c r="BA117" s="104">
        <v>5</v>
      </c>
      <c r="BB117" s="104">
        <v>26</v>
      </c>
      <c r="BC117" s="128">
        <v>10</v>
      </c>
      <c r="BD117" s="128">
        <v>30</v>
      </c>
      <c r="BE117" s="167">
        <v>10</v>
      </c>
      <c r="BF117" s="167">
        <v>30</v>
      </c>
      <c r="BG117" s="116">
        <v>5</v>
      </c>
      <c r="BH117" s="116">
        <v>26</v>
      </c>
      <c r="BI117" s="110"/>
      <c r="BJ117" s="110"/>
      <c r="BK117" s="104"/>
      <c r="BL117" s="104"/>
      <c r="BM117" s="151"/>
      <c r="BN117" s="151"/>
      <c r="BO117" s="157"/>
      <c r="BP117" s="157"/>
      <c r="BQ117" s="104"/>
      <c r="BR117" s="104"/>
      <c r="BS117" s="174">
        <v>5</v>
      </c>
      <c r="BT117" s="174">
        <v>26</v>
      </c>
      <c r="BU117" s="184"/>
      <c r="BV117" s="184"/>
      <c r="BW117" s="190"/>
      <c r="BX117" s="190"/>
      <c r="BY117" s="151"/>
      <c r="BZ117" s="151"/>
      <c r="CA117" s="167"/>
      <c r="CB117" s="167"/>
      <c r="CC117" s="203"/>
      <c r="CD117" s="203"/>
      <c r="CE117" s="174"/>
      <c r="CF117" s="174"/>
      <c r="CI117" s="209"/>
      <c r="CJ117" s="209"/>
      <c r="CM117" s="157"/>
      <c r="CN117" s="157"/>
      <c r="CO117" s="215"/>
      <c r="CP117" s="215"/>
      <c r="CS117" s="104"/>
      <c r="CT117" s="104"/>
      <c r="CU117" s="184"/>
      <c r="CV117" s="184"/>
      <c r="CW117" s="227"/>
      <c r="CX117" s="227"/>
      <c r="CY117" s="233"/>
      <c r="CZ117" s="233"/>
      <c r="DA117" s="239">
        <v>5</v>
      </c>
      <c r="DB117" s="239">
        <v>30</v>
      </c>
      <c r="DC117" s="245"/>
      <c r="DD117" s="245"/>
      <c r="DE117" s="167"/>
      <c r="DF117" s="167"/>
      <c r="DG117" s="104">
        <v>5</v>
      </c>
      <c r="DH117" s="104">
        <v>30</v>
      </c>
      <c r="DK117" s="255"/>
      <c r="DL117" s="255"/>
      <c r="DM117" s="151"/>
      <c r="DN117" s="151"/>
      <c r="DO117" s="261"/>
      <c r="DP117" s="261"/>
      <c r="DQ117" s="267">
        <v>10</v>
      </c>
      <c r="DR117" s="267">
        <v>30</v>
      </c>
      <c r="DS117" s="110"/>
      <c r="DT117" s="110"/>
      <c r="DW117" s="273"/>
      <c r="DX117" s="273"/>
      <c r="DY117" s="279"/>
      <c r="DZ117" s="279"/>
      <c r="EA117" s="255"/>
      <c r="EB117" s="255"/>
      <c r="EC117" s="285"/>
      <c r="ED117" s="285"/>
      <c r="EG117" s="296"/>
      <c r="EH117" s="296"/>
      <c r="EI117" s="227"/>
      <c r="EJ117" s="227"/>
    </row>
    <row r="118" spans="1:140" s="12" customFormat="1" x14ac:dyDescent="0.2">
      <c r="A118" s="13">
        <f t="shared" si="10"/>
        <v>112</v>
      </c>
      <c r="B118" s="86" t="s">
        <v>309</v>
      </c>
      <c r="C118" s="12" t="s">
        <v>6</v>
      </c>
      <c r="D118" s="16">
        <v>23.5</v>
      </c>
      <c r="E118" s="94">
        <v>80</v>
      </c>
      <c r="F118" s="94"/>
      <c r="G118" s="94"/>
      <c r="H118" s="94">
        <f t="shared" si="7"/>
        <v>0</v>
      </c>
      <c r="I118" s="16"/>
      <c r="R118" s="13"/>
      <c r="AL118" s="13"/>
      <c r="AM118" s="13"/>
      <c r="AY118" s="122"/>
      <c r="AZ118" s="122"/>
      <c r="BA118" s="104"/>
      <c r="BB118" s="104"/>
      <c r="BC118" s="128"/>
      <c r="BD118" s="128"/>
      <c r="BE118" s="167"/>
      <c r="BF118" s="167"/>
      <c r="BG118" s="116"/>
      <c r="BH118" s="116"/>
      <c r="BI118" s="110"/>
      <c r="BJ118" s="110"/>
      <c r="BK118" s="104"/>
      <c r="BL118" s="104"/>
      <c r="BM118" s="151"/>
      <c r="BN118" s="151"/>
      <c r="BO118" s="157"/>
      <c r="BP118" s="157"/>
      <c r="BQ118" s="104"/>
      <c r="BR118" s="104"/>
      <c r="BS118" s="174"/>
      <c r="BT118" s="174"/>
      <c r="BU118" s="184"/>
      <c r="BV118" s="184"/>
      <c r="BW118" s="190">
        <v>80</v>
      </c>
      <c r="BX118" s="190">
        <v>25</v>
      </c>
      <c r="BY118" s="151"/>
      <c r="BZ118" s="151"/>
      <c r="CA118" s="167"/>
      <c r="CB118" s="167"/>
      <c r="CC118" s="203"/>
      <c r="CD118" s="203"/>
      <c r="CE118" s="174"/>
      <c r="CF118" s="174"/>
      <c r="CI118" s="209"/>
      <c r="CJ118" s="209"/>
      <c r="CM118" s="157"/>
      <c r="CN118" s="157"/>
      <c r="CO118" s="215"/>
      <c r="CP118" s="215"/>
      <c r="CS118" s="104"/>
      <c r="CT118" s="104"/>
      <c r="CU118" s="184"/>
      <c r="CV118" s="184"/>
      <c r="CW118" s="227"/>
      <c r="CX118" s="227"/>
      <c r="CY118" s="233"/>
      <c r="CZ118" s="233"/>
      <c r="DA118" s="239"/>
      <c r="DB118" s="239"/>
      <c r="DC118" s="245"/>
      <c r="DD118" s="245"/>
      <c r="DE118" s="167"/>
      <c r="DF118" s="167"/>
      <c r="DG118" s="104"/>
      <c r="DH118" s="104"/>
      <c r="DK118" s="255"/>
      <c r="DL118" s="255"/>
      <c r="DM118" s="151"/>
      <c r="DN118" s="151"/>
      <c r="DO118" s="261"/>
      <c r="DP118" s="261"/>
      <c r="DQ118" s="267"/>
      <c r="DR118" s="267"/>
      <c r="DS118" s="110"/>
      <c r="DT118" s="110"/>
      <c r="DW118" s="273"/>
      <c r="DX118" s="273"/>
      <c r="DY118" s="279"/>
      <c r="DZ118" s="279"/>
      <c r="EA118" s="255"/>
      <c r="EB118" s="255"/>
      <c r="EC118" s="285"/>
      <c r="ED118" s="285"/>
      <c r="EG118" s="296"/>
      <c r="EH118" s="296"/>
      <c r="EI118" s="227"/>
      <c r="EJ118" s="227"/>
    </row>
    <row r="119" spans="1:140" s="12" customFormat="1" x14ac:dyDescent="0.2">
      <c r="A119" s="13">
        <f t="shared" si="10"/>
        <v>113</v>
      </c>
      <c r="B119" s="86" t="s">
        <v>190</v>
      </c>
      <c r="C119" s="12" t="s">
        <v>7</v>
      </c>
      <c r="D119" s="16">
        <v>35</v>
      </c>
      <c r="E119" s="94">
        <v>35</v>
      </c>
      <c r="F119" s="94"/>
      <c r="G119" s="94"/>
      <c r="H119" s="94">
        <f t="shared" si="7"/>
        <v>10</v>
      </c>
      <c r="I119" s="16">
        <f t="shared" si="8"/>
        <v>350</v>
      </c>
      <c r="AL119" s="13"/>
      <c r="AM119" s="13"/>
      <c r="AY119" s="122"/>
      <c r="AZ119" s="122"/>
      <c r="BA119" s="104"/>
      <c r="BB119" s="104"/>
      <c r="BC119" s="128"/>
      <c r="BD119" s="128"/>
      <c r="BE119" s="167"/>
      <c r="BF119" s="167"/>
      <c r="BG119" s="116"/>
      <c r="BH119" s="116"/>
      <c r="BI119" s="110"/>
      <c r="BJ119" s="110"/>
      <c r="BK119" s="104"/>
      <c r="BL119" s="104"/>
      <c r="BM119" s="151"/>
      <c r="BN119" s="151"/>
      <c r="BO119" s="157"/>
      <c r="BP119" s="157"/>
      <c r="BQ119" s="104"/>
      <c r="BR119" s="104"/>
      <c r="BS119" s="174"/>
      <c r="BT119" s="174"/>
      <c r="BU119" s="184"/>
      <c r="BV119" s="184"/>
      <c r="BW119" s="190"/>
      <c r="BX119" s="190"/>
      <c r="BY119" s="151"/>
      <c r="BZ119" s="151"/>
      <c r="CA119" s="167"/>
      <c r="CB119" s="167"/>
      <c r="CC119" s="203"/>
      <c r="CD119" s="203"/>
      <c r="CE119" s="174"/>
      <c r="CF119" s="174"/>
      <c r="CI119" s="209"/>
      <c r="CJ119" s="209"/>
      <c r="CM119" s="157"/>
      <c r="CN119" s="157"/>
      <c r="CO119" s="215"/>
      <c r="CP119" s="215"/>
      <c r="CS119" s="104"/>
      <c r="CT119" s="104"/>
      <c r="CU119" s="184"/>
      <c r="CV119" s="184"/>
      <c r="CW119" s="227"/>
      <c r="CX119" s="227"/>
      <c r="CY119" s="233"/>
      <c r="CZ119" s="233"/>
      <c r="DA119" s="239"/>
      <c r="DB119" s="239"/>
      <c r="DC119" s="245"/>
      <c r="DD119" s="245"/>
      <c r="DE119" s="167"/>
      <c r="DF119" s="167"/>
      <c r="DG119" s="104"/>
      <c r="DH119" s="104"/>
      <c r="DI119" s="12">
        <v>5</v>
      </c>
      <c r="DJ119" s="12">
        <v>36</v>
      </c>
      <c r="DK119" s="255"/>
      <c r="DL119" s="255"/>
      <c r="DM119" s="151"/>
      <c r="DN119" s="151"/>
      <c r="DO119" s="261"/>
      <c r="DP119" s="261"/>
      <c r="DQ119" s="267"/>
      <c r="DR119" s="267"/>
      <c r="DS119" s="110"/>
      <c r="DT119" s="110"/>
      <c r="DW119" s="273">
        <v>10</v>
      </c>
      <c r="DX119" s="273">
        <v>38</v>
      </c>
      <c r="DY119" s="279"/>
      <c r="DZ119" s="279"/>
      <c r="EA119" s="255"/>
      <c r="EB119" s="255"/>
      <c r="EC119" s="285">
        <v>10</v>
      </c>
      <c r="ED119" s="285">
        <v>35</v>
      </c>
      <c r="EG119" s="296"/>
      <c r="EH119" s="296"/>
      <c r="EI119" s="227"/>
      <c r="EJ119" s="227"/>
    </row>
    <row r="120" spans="1:140" s="12" customFormat="1" x14ac:dyDescent="0.2">
      <c r="A120" s="13">
        <f t="shared" si="10"/>
        <v>114</v>
      </c>
      <c r="B120" s="86" t="s">
        <v>173</v>
      </c>
      <c r="C120" s="12" t="s">
        <v>5</v>
      </c>
      <c r="D120" s="16">
        <v>22.5</v>
      </c>
      <c r="E120" s="94">
        <v>0</v>
      </c>
      <c r="F120" s="94"/>
      <c r="G120" s="74"/>
      <c r="H120" s="94">
        <f t="shared" si="7"/>
        <v>0</v>
      </c>
      <c r="I120" s="16">
        <f t="shared" si="8"/>
        <v>0</v>
      </c>
      <c r="R120" s="13"/>
      <c r="AL120" s="13"/>
      <c r="AM120" s="13"/>
      <c r="AY120" s="122"/>
      <c r="AZ120" s="122"/>
      <c r="BA120" s="104"/>
      <c r="BB120" s="104"/>
      <c r="BC120" s="128"/>
      <c r="BD120" s="128"/>
      <c r="BE120" s="167"/>
      <c r="BF120" s="167"/>
      <c r="BG120" s="116"/>
      <c r="BH120" s="116"/>
      <c r="BI120" s="110"/>
      <c r="BJ120" s="110"/>
      <c r="BK120" s="104"/>
      <c r="BL120" s="104"/>
      <c r="BM120" s="151"/>
      <c r="BN120" s="151"/>
      <c r="BO120" s="157"/>
      <c r="BP120" s="157"/>
      <c r="BQ120" s="104"/>
      <c r="BR120" s="104"/>
      <c r="BS120" s="174"/>
      <c r="BT120" s="174"/>
      <c r="BU120" s="184"/>
      <c r="BV120" s="184"/>
      <c r="BW120" s="190"/>
      <c r="BX120" s="190"/>
      <c r="BY120" s="151"/>
      <c r="BZ120" s="151"/>
      <c r="CA120" s="167"/>
      <c r="CB120" s="167"/>
      <c r="CC120" s="203"/>
      <c r="CD120" s="203"/>
      <c r="CE120" s="174"/>
      <c r="CF120" s="174"/>
      <c r="CI120" s="209"/>
      <c r="CJ120" s="209"/>
      <c r="CM120" s="157"/>
      <c r="CN120" s="157"/>
      <c r="CO120" s="215"/>
      <c r="CP120" s="215"/>
      <c r="CS120" s="104"/>
      <c r="CT120" s="104"/>
      <c r="CU120" s="184"/>
      <c r="CV120" s="184"/>
      <c r="CW120" s="227"/>
      <c r="CX120" s="227"/>
      <c r="CY120" s="233"/>
      <c r="CZ120" s="233"/>
      <c r="DA120" s="239"/>
      <c r="DB120" s="239"/>
      <c r="DC120" s="245"/>
      <c r="DD120" s="245"/>
      <c r="DE120" s="167"/>
      <c r="DF120" s="167"/>
      <c r="DG120" s="104"/>
      <c r="DH120" s="104"/>
      <c r="DK120" s="255"/>
      <c r="DL120" s="255"/>
      <c r="DM120" s="151"/>
      <c r="DN120" s="151"/>
      <c r="DO120" s="261"/>
      <c r="DP120" s="261"/>
      <c r="DQ120" s="267"/>
      <c r="DR120" s="267"/>
      <c r="DS120" s="110"/>
      <c r="DT120" s="110"/>
      <c r="DW120" s="273"/>
      <c r="DX120" s="273"/>
      <c r="DY120" s="279"/>
      <c r="DZ120" s="279"/>
      <c r="EA120" s="255"/>
      <c r="EB120" s="255"/>
      <c r="EC120" s="285"/>
      <c r="ED120" s="285"/>
      <c r="EG120" s="296"/>
      <c r="EH120" s="296"/>
      <c r="EI120" s="227"/>
      <c r="EJ120" s="227"/>
    </row>
    <row r="121" spans="1:140" s="12" customFormat="1" x14ac:dyDescent="0.2">
      <c r="A121" s="13">
        <f t="shared" si="10"/>
        <v>115</v>
      </c>
      <c r="B121" s="86" t="s">
        <v>172</v>
      </c>
      <c r="C121" s="12" t="s">
        <v>6</v>
      </c>
      <c r="D121" s="16">
        <v>25.5</v>
      </c>
      <c r="E121" s="94">
        <v>3</v>
      </c>
      <c r="F121" s="94"/>
      <c r="G121" s="74"/>
      <c r="H121" s="94">
        <f t="shared" si="7"/>
        <v>3</v>
      </c>
      <c r="I121" s="16">
        <f t="shared" si="8"/>
        <v>76.5</v>
      </c>
      <c r="R121" s="13"/>
      <c r="AL121" s="13"/>
      <c r="AM121" s="13"/>
      <c r="AY121" s="122"/>
      <c r="AZ121" s="122"/>
      <c r="BA121" s="104"/>
      <c r="BB121" s="104"/>
      <c r="BC121" s="128"/>
      <c r="BD121" s="128"/>
      <c r="BE121" s="167"/>
      <c r="BF121" s="167"/>
      <c r="BG121" s="116"/>
      <c r="BH121" s="116"/>
      <c r="BI121" s="110"/>
      <c r="BJ121" s="110"/>
      <c r="BK121" s="104"/>
      <c r="BL121" s="104"/>
      <c r="BM121" s="151"/>
      <c r="BN121" s="151"/>
      <c r="BO121" s="157"/>
      <c r="BP121" s="157"/>
      <c r="BQ121" s="104"/>
      <c r="BR121" s="104"/>
      <c r="BS121" s="174"/>
      <c r="BT121" s="174"/>
      <c r="BU121" s="184"/>
      <c r="BV121" s="184"/>
      <c r="BW121" s="190"/>
      <c r="BX121" s="190"/>
      <c r="BY121" s="151"/>
      <c r="BZ121" s="151"/>
      <c r="CA121" s="167"/>
      <c r="CB121" s="167"/>
      <c r="CC121" s="203"/>
      <c r="CD121" s="203"/>
      <c r="CE121" s="174"/>
      <c r="CF121" s="174"/>
      <c r="CI121" s="209"/>
      <c r="CJ121" s="209"/>
      <c r="CM121" s="157"/>
      <c r="CN121" s="157"/>
      <c r="CO121" s="215"/>
      <c r="CP121" s="215"/>
      <c r="CS121" s="104"/>
      <c r="CT121" s="104"/>
      <c r="CU121" s="184"/>
      <c r="CV121" s="184"/>
      <c r="CW121" s="227"/>
      <c r="CX121" s="227"/>
      <c r="CY121" s="233"/>
      <c r="CZ121" s="233"/>
      <c r="DA121" s="239"/>
      <c r="DB121" s="239"/>
      <c r="DC121" s="245"/>
      <c r="DD121" s="245"/>
      <c r="DE121" s="167"/>
      <c r="DF121" s="167"/>
      <c r="DG121" s="104"/>
      <c r="DH121" s="104"/>
      <c r="DK121" s="255"/>
      <c r="DL121" s="255"/>
      <c r="DM121" s="151"/>
      <c r="DN121" s="151"/>
      <c r="DO121" s="261"/>
      <c r="DP121" s="261"/>
      <c r="DQ121" s="267"/>
      <c r="DR121" s="267"/>
      <c r="DS121" s="110"/>
      <c r="DT121" s="110"/>
      <c r="DW121" s="273"/>
      <c r="DX121" s="273"/>
      <c r="DY121" s="279"/>
      <c r="DZ121" s="279"/>
      <c r="EA121" s="255"/>
      <c r="EB121" s="255"/>
      <c r="EC121" s="285"/>
      <c r="ED121" s="285"/>
      <c r="EG121" s="296"/>
      <c r="EH121" s="296"/>
      <c r="EI121" s="227"/>
      <c r="EJ121" s="227"/>
    </row>
    <row r="122" spans="1:140" s="12" customFormat="1" x14ac:dyDescent="0.2">
      <c r="A122" s="13">
        <f t="shared" si="10"/>
        <v>116</v>
      </c>
      <c r="B122" s="86" t="s">
        <v>248</v>
      </c>
      <c r="C122" s="12" t="s">
        <v>7</v>
      </c>
      <c r="D122" s="16">
        <v>33</v>
      </c>
      <c r="E122" s="94">
        <v>160</v>
      </c>
      <c r="F122" s="94"/>
      <c r="G122" s="74"/>
      <c r="H122" s="94">
        <f t="shared" si="7"/>
        <v>75</v>
      </c>
      <c r="I122" s="16">
        <f t="shared" si="8"/>
        <v>2475</v>
      </c>
      <c r="R122" s="13"/>
      <c r="AL122" s="13"/>
      <c r="AM122" s="13"/>
      <c r="AY122" s="122">
        <v>10</v>
      </c>
      <c r="AZ122" s="122">
        <v>36</v>
      </c>
      <c r="BA122" s="104">
        <v>10</v>
      </c>
      <c r="BB122" s="104">
        <v>37</v>
      </c>
      <c r="BC122" s="128">
        <v>5</v>
      </c>
      <c r="BD122" s="128">
        <v>37</v>
      </c>
      <c r="BE122" s="167">
        <v>5</v>
      </c>
      <c r="BF122" s="167">
        <v>37</v>
      </c>
      <c r="BG122" s="116">
        <v>25</v>
      </c>
      <c r="BH122" s="116">
        <v>36</v>
      </c>
      <c r="BI122" s="110"/>
      <c r="BJ122" s="110"/>
      <c r="BK122" s="104"/>
      <c r="BL122" s="104"/>
      <c r="BM122" s="151"/>
      <c r="BN122" s="151"/>
      <c r="BO122" s="157"/>
      <c r="BP122" s="157"/>
      <c r="BQ122" s="104">
        <v>15</v>
      </c>
      <c r="BR122" s="104">
        <v>37</v>
      </c>
      <c r="BS122" s="174"/>
      <c r="BT122" s="174"/>
      <c r="BU122" s="184"/>
      <c r="BV122" s="184"/>
      <c r="BW122" s="190"/>
      <c r="BX122" s="190"/>
      <c r="BY122" s="151"/>
      <c r="BZ122" s="151"/>
      <c r="CA122" s="167"/>
      <c r="CB122" s="167"/>
      <c r="CC122" s="203"/>
      <c r="CD122" s="203"/>
      <c r="CE122" s="174"/>
      <c r="CF122" s="174"/>
      <c r="CI122" s="209"/>
      <c r="CJ122" s="209"/>
      <c r="CM122" s="157"/>
      <c r="CN122" s="157"/>
      <c r="CO122" s="215"/>
      <c r="CP122" s="215"/>
      <c r="CS122" s="104"/>
      <c r="CT122" s="104"/>
      <c r="CU122" s="184"/>
      <c r="CV122" s="184"/>
      <c r="CW122" s="227"/>
      <c r="CX122" s="227"/>
      <c r="CY122" s="233"/>
      <c r="CZ122" s="233"/>
      <c r="DA122" s="239"/>
      <c r="DB122" s="239"/>
      <c r="DC122" s="245"/>
      <c r="DD122" s="245"/>
      <c r="DE122" s="167"/>
      <c r="DF122" s="167"/>
      <c r="DG122" s="104"/>
      <c r="DH122" s="104"/>
      <c r="DK122" s="255"/>
      <c r="DL122" s="255"/>
      <c r="DM122" s="151"/>
      <c r="DN122" s="151"/>
      <c r="DO122" s="261"/>
      <c r="DP122" s="261"/>
      <c r="DQ122" s="267"/>
      <c r="DR122" s="267"/>
      <c r="DS122" s="110"/>
      <c r="DT122" s="110"/>
      <c r="DW122" s="273"/>
      <c r="DX122" s="273"/>
      <c r="DY122" s="279"/>
      <c r="DZ122" s="279"/>
      <c r="EA122" s="255"/>
      <c r="EB122" s="255"/>
      <c r="EC122" s="285"/>
      <c r="ED122" s="285"/>
      <c r="EG122" s="296">
        <v>10</v>
      </c>
      <c r="EH122" s="296">
        <v>37</v>
      </c>
      <c r="EI122" s="227">
        <v>5</v>
      </c>
      <c r="EJ122" s="227">
        <v>37</v>
      </c>
    </row>
    <row r="123" spans="1:140" s="12" customFormat="1" x14ac:dyDescent="0.2">
      <c r="A123" s="13">
        <f t="shared" si="10"/>
        <v>117</v>
      </c>
      <c r="B123" s="86" t="s">
        <v>176</v>
      </c>
      <c r="C123" s="12" t="s">
        <v>7</v>
      </c>
      <c r="D123" s="16">
        <v>26.5</v>
      </c>
      <c r="E123" s="94">
        <v>260</v>
      </c>
      <c r="F123" s="94"/>
      <c r="G123" s="74"/>
      <c r="H123" s="94">
        <f t="shared" si="7"/>
        <v>205</v>
      </c>
      <c r="I123" s="16">
        <f t="shared" si="8"/>
        <v>5432.5</v>
      </c>
      <c r="R123" s="13"/>
      <c r="AL123" s="13"/>
      <c r="AM123" s="13"/>
      <c r="AY123" s="122"/>
      <c r="AZ123" s="122"/>
      <c r="BA123" s="104"/>
      <c r="BB123" s="104"/>
      <c r="BC123" s="128"/>
      <c r="BD123" s="128"/>
      <c r="BE123" s="167"/>
      <c r="BF123" s="167"/>
      <c r="BG123" s="116"/>
      <c r="BH123" s="116"/>
      <c r="BI123" s="110"/>
      <c r="BJ123" s="110"/>
      <c r="BK123" s="104"/>
      <c r="BL123" s="104"/>
      <c r="BM123" s="151"/>
      <c r="BN123" s="151"/>
      <c r="BO123" s="157"/>
      <c r="BP123" s="157"/>
      <c r="BQ123" s="104">
        <v>10</v>
      </c>
      <c r="BR123" s="104">
        <v>30</v>
      </c>
      <c r="BS123" s="174"/>
      <c r="BT123" s="174"/>
      <c r="BU123" s="184"/>
      <c r="BV123" s="184"/>
      <c r="BW123" s="190"/>
      <c r="BX123" s="190"/>
      <c r="BY123" s="151"/>
      <c r="BZ123" s="151"/>
      <c r="CA123" s="167"/>
      <c r="CB123" s="167"/>
      <c r="CC123" s="203"/>
      <c r="CD123" s="203"/>
      <c r="CE123" s="174"/>
      <c r="CF123" s="174"/>
      <c r="CI123" s="209">
        <v>10</v>
      </c>
      <c r="CJ123" s="209">
        <v>28</v>
      </c>
      <c r="CM123" s="157"/>
      <c r="CN123" s="157"/>
      <c r="CO123" s="215"/>
      <c r="CP123" s="215"/>
      <c r="CS123" s="104"/>
      <c r="CT123" s="104"/>
      <c r="CU123" s="184"/>
      <c r="CV123" s="184"/>
      <c r="CW123" s="227"/>
      <c r="CX123" s="227"/>
      <c r="CY123" s="233"/>
      <c r="CZ123" s="233"/>
      <c r="DA123" s="239"/>
      <c r="DB123" s="239"/>
      <c r="DC123" s="245"/>
      <c r="DD123" s="245"/>
      <c r="DE123" s="167"/>
      <c r="DF123" s="167"/>
      <c r="DG123" s="104"/>
      <c r="DH123" s="104"/>
      <c r="DI123" s="12">
        <v>10</v>
      </c>
      <c r="DJ123" s="12">
        <v>32</v>
      </c>
      <c r="DK123" s="255"/>
      <c r="DL123" s="255"/>
      <c r="DM123" s="151"/>
      <c r="DN123" s="151"/>
      <c r="DO123" s="261"/>
      <c r="DP123" s="261"/>
      <c r="DQ123" s="267"/>
      <c r="DR123" s="267"/>
      <c r="DS123" s="110"/>
      <c r="DT123" s="110"/>
      <c r="DW123" s="273">
        <v>20</v>
      </c>
      <c r="DX123" s="273">
        <v>32</v>
      </c>
      <c r="DY123" s="279"/>
      <c r="DZ123" s="279"/>
      <c r="EA123" s="255"/>
      <c r="EB123" s="255"/>
      <c r="EC123" s="285"/>
      <c r="ED123" s="285"/>
      <c r="EG123" s="296">
        <v>5</v>
      </c>
      <c r="EH123" s="296">
        <v>30</v>
      </c>
      <c r="EI123" s="227"/>
      <c r="EJ123" s="227"/>
    </row>
    <row r="124" spans="1:140" s="12" customFormat="1" x14ac:dyDescent="0.2">
      <c r="A124" s="13">
        <f t="shared" si="10"/>
        <v>118</v>
      </c>
      <c r="B124" s="86" t="s">
        <v>159</v>
      </c>
      <c r="C124" s="12" t="s">
        <v>7</v>
      </c>
      <c r="D124" s="16">
        <v>29</v>
      </c>
      <c r="E124" s="94">
        <v>13</v>
      </c>
      <c r="F124" s="94"/>
      <c r="G124" s="74"/>
      <c r="H124" s="94">
        <f t="shared" si="7"/>
        <v>13</v>
      </c>
      <c r="I124" s="16">
        <f t="shared" si="8"/>
        <v>377</v>
      </c>
      <c r="R124" s="13"/>
      <c r="AL124" s="13"/>
      <c r="AM124" s="13"/>
      <c r="AY124" s="122"/>
      <c r="AZ124" s="122"/>
      <c r="BA124" s="104"/>
      <c r="BB124" s="104"/>
      <c r="BC124" s="128"/>
      <c r="BD124" s="128"/>
      <c r="BE124" s="167"/>
      <c r="BF124" s="167"/>
      <c r="BG124" s="116"/>
      <c r="BH124" s="116"/>
      <c r="BI124" s="110"/>
      <c r="BJ124" s="110"/>
      <c r="BK124" s="104"/>
      <c r="BL124" s="104"/>
      <c r="BM124" s="151"/>
      <c r="BN124" s="151"/>
      <c r="BO124" s="157"/>
      <c r="BP124" s="157"/>
      <c r="BQ124" s="104"/>
      <c r="BR124" s="104"/>
      <c r="BS124" s="174"/>
      <c r="BT124" s="174"/>
      <c r="BU124" s="184"/>
      <c r="BV124" s="184"/>
      <c r="BW124" s="190"/>
      <c r="BX124" s="190"/>
      <c r="BY124" s="151"/>
      <c r="BZ124" s="151"/>
      <c r="CA124" s="167"/>
      <c r="CB124" s="167"/>
      <c r="CC124" s="203"/>
      <c r="CD124" s="203"/>
      <c r="CE124" s="174"/>
      <c r="CF124" s="174"/>
      <c r="CI124" s="209"/>
      <c r="CJ124" s="209"/>
      <c r="CM124" s="157"/>
      <c r="CN124" s="157"/>
      <c r="CO124" s="215"/>
      <c r="CP124" s="215"/>
      <c r="CS124" s="104"/>
      <c r="CT124" s="104"/>
      <c r="CU124" s="184"/>
      <c r="CV124" s="184"/>
      <c r="CW124" s="227"/>
      <c r="CX124" s="227"/>
      <c r="CY124" s="233"/>
      <c r="CZ124" s="233"/>
      <c r="DA124" s="239"/>
      <c r="DB124" s="239"/>
      <c r="DC124" s="245"/>
      <c r="DD124" s="245"/>
      <c r="DE124" s="167"/>
      <c r="DF124" s="167"/>
      <c r="DG124" s="104"/>
      <c r="DH124" s="104"/>
      <c r="DK124" s="255"/>
      <c r="DL124" s="255"/>
      <c r="DM124" s="151"/>
      <c r="DN124" s="151"/>
      <c r="DO124" s="261"/>
      <c r="DP124" s="261"/>
      <c r="DQ124" s="267"/>
      <c r="DR124" s="267"/>
      <c r="DS124" s="110"/>
      <c r="DT124" s="110"/>
      <c r="DW124" s="273"/>
      <c r="DX124" s="273"/>
      <c r="DY124" s="279"/>
      <c r="DZ124" s="279"/>
      <c r="EA124" s="255"/>
      <c r="EB124" s="255"/>
      <c r="EC124" s="285"/>
      <c r="ED124" s="285"/>
      <c r="EG124" s="296"/>
      <c r="EH124" s="296"/>
      <c r="EI124" s="227"/>
      <c r="EJ124" s="227"/>
    </row>
    <row r="125" spans="1:140" s="12" customFormat="1" hidden="1" x14ac:dyDescent="0.2">
      <c r="A125" s="13">
        <f t="shared" si="10"/>
        <v>119</v>
      </c>
      <c r="B125" s="86" t="s">
        <v>192</v>
      </c>
      <c r="C125" s="12" t="s">
        <v>7</v>
      </c>
      <c r="D125" s="16">
        <v>38</v>
      </c>
      <c r="E125" s="94"/>
      <c r="F125" s="94"/>
      <c r="G125" s="74"/>
      <c r="H125" s="94">
        <f t="shared" si="7"/>
        <v>0</v>
      </c>
      <c r="I125" s="16">
        <f t="shared" si="8"/>
        <v>0</v>
      </c>
      <c r="R125" s="13"/>
      <c r="AL125" s="13"/>
      <c r="AM125" s="13"/>
      <c r="AY125" s="122"/>
      <c r="AZ125" s="122"/>
      <c r="BA125" s="104"/>
      <c r="BB125" s="104"/>
      <c r="BC125" s="128"/>
      <c r="BD125" s="128"/>
      <c r="BE125" s="167"/>
      <c r="BF125" s="167"/>
      <c r="BG125" s="116"/>
      <c r="BH125" s="116"/>
      <c r="BI125" s="110"/>
      <c r="BJ125" s="110"/>
      <c r="BK125" s="104"/>
      <c r="BL125" s="104"/>
      <c r="BM125" s="151"/>
      <c r="BN125" s="151"/>
      <c r="BO125" s="157"/>
      <c r="BP125" s="157"/>
      <c r="BQ125" s="104"/>
      <c r="BR125" s="104"/>
      <c r="BS125" s="174"/>
      <c r="BT125" s="174"/>
      <c r="BU125" s="184"/>
      <c r="BV125" s="184"/>
      <c r="BW125" s="190"/>
      <c r="BX125" s="190"/>
      <c r="BY125" s="151"/>
      <c r="BZ125" s="151"/>
      <c r="CA125" s="167"/>
      <c r="CB125" s="167"/>
      <c r="CC125" s="203"/>
      <c r="CD125" s="203"/>
      <c r="CE125" s="174"/>
      <c r="CF125" s="174"/>
      <c r="CI125" s="209"/>
      <c r="CJ125" s="209"/>
      <c r="CM125" s="157"/>
      <c r="CN125" s="157"/>
      <c r="CO125" s="215"/>
      <c r="CP125" s="215"/>
      <c r="CS125" s="104"/>
      <c r="CT125" s="104"/>
      <c r="CU125" s="184"/>
      <c r="CV125" s="184"/>
      <c r="CW125" s="227"/>
      <c r="CX125" s="227"/>
      <c r="CY125" s="233"/>
      <c r="CZ125" s="233"/>
      <c r="DA125" s="239"/>
      <c r="DB125" s="239"/>
      <c r="DC125" s="245"/>
      <c r="DD125" s="245"/>
      <c r="DE125" s="167"/>
      <c r="DF125" s="167"/>
      <c r="DG125" s="104"/>
      <c r="DH125" s="104"/>
      <c r="DK125" s="255"/>
      <c r="DL125" s="255"/>
      <c r="DM125" s="151"/>
      <c r="DN125" s="151"/>
      <c r="DO125" s="261"/>
      <c r="DP125" s="261"/>
      <c r="DQ125" s="267"/>
      <c r="DR125" s="267"/>
      <c r="DS125" s="110"/>
      <c r="DT125" s="110"/>
      <c r="DW125" s="273"/>
      <c r="DX125" s="273"/>
      <c r="DY125" s="279"/>
      <c r="DZ125" s="279"/>
      <c r="EA125" s="255"/>
      <c r="EB125" s="255"/>
      <c r="EC125" s="285"/>
      <c r="ED125" s="285"/>
      <c r="EG125" s="296"/>
      <c r="EH125" s="296"/>
      <c r="EI125" s="227"/>
      <c r="EJ125" s="227"/>
    </row>
    <row r="126" spans="1:140" s="12" customFormat="1" x14ac:dyDescent="0.2">
      <c r="A126" s="13">
        <f t="shared" si="10"/>
        <v>120</v>
      </c>
      <c r="B126" s="86" t="s">
        <v>156</v>
      </c>
      <c r="C126" s="12" t="s">
        <v>7</v>
      </c>
      <c r="D126" s="16">
        <v>20.5</v>
      </c>
      <c r="E126" s="94">
        <v>210</v>
      </c>
      <c r="F126" s="94"/>
      <c r="G126" s="74"/>
      <c r="H126" s="94">
        <f t="shared" si="7"/>
        <v>85</v>
      </c>
      <c r="I126" s="16">
        <f t="shared" si="8"/>
        <v>1742.5</v>
      </c>
      <c r="R126" s="13"/>
      <c r="AL126" s="13"/>
      <c r="AM126" s="13"/>
      <c r="AY126" s="122"/>
      <c r="AZ126" s="122"/>
      <c r="BA126" s="104">
        <v>10</v>
      </c>
      <c r="BB126" s="104">
        <v>24</v>
      </c>
      <c r="BC126" s="128"/>
      <c r="BD126" s="128"/>
      <c r="BE126" s="167"/>
      <c r="BF126" s="167"/>
      <c r="BG126" s="116">
        <v>10</v>
      </c>
      <c r="BH126" s="116">
        <v>24</v>
      </c>
      <c r="BI126" s="110"/>
      <c r="BJ126" s="110"/>
      <c r="BK126" s="104"/>
      <c r="BL126" s="104"/>
      <c r="BM126" s="151"/>
      <c r="BN126" s="151"/>
      <c r="BO126" s="157"/>
      <c r="BP126" s="157"/>
      <c r="BQ126" s="104"/>
      <c r="BR126" s="104"/>
      <c r="BS126" s="174"/>
      <c r="BT126" s="174"/>
      <c r="BU126" s="184"/>
      <c r="BV126" s="184"/>
      <c r="BW126" s="190"/>
      <c r="BX126" s="190"/>
      <c r="BY126" s="151">
        <v>100</v>
      </c>
      <c r="BZ126" s="151">
        <v>23</v>
      </c>
      <c r="CA126" s="167"/>
      <c r="CB126" s="167"/>
      <c r="CC126" s="203"/>
      <c r="CD126" s="203"/>
      <c r="CE126" s="174"/>
      <c r="CF126" s="174"/>
      <c r="CG126" s="12">
        <v>5</v>
      </c>
      <c r="CH126" s="12">
        <v>24</v>
      </c>
      <c r="CI126" s="209"/>
      <c r="CJ126" s="209"/>
      <c r="CM126" s="157"/>
      <c r="CN126" s="157"/>
      <c r="CO126" s="215"/>
      <c r="CP126" s="215"/>
      <c r="CS126" s="104"/>
      <c r="CT126" s="104"/>
      <c r="CU126" s="184"/>
      <c r="CV126" s="184"/>
      <c r="CW126" s="227"/>
      <c r="CX126" s="227"/>
      <c r="CY126" s="233"/>
      <c r="CZ126" s="233"/>
      <c r="DA126" s="239"/>
      <c r="DB126" s="239"/>
      <c r="DC126" s="245"/>
      <c r="DD126" s="245"/>
      <c r="DE126" s="167"/>
      <c r="DF126" s="167"/>
      <c r="DG126" s="104"/>
      <c r="DH126" s="104"/>
      <c r="DK126" s="255"/>
      <c r="DL126" s="255"/>
      <c r="DM126" s="151"/>
      <c r="DN126" s="151"/>
      <c r="DO126" s="261"/>
      <c r="DP126" s="261"/>
      <c r="DQ126" s="267"/>
      <c r="DR126" s="267"/>
      <c r="DS126" s="110"/>
      <c r="DT126" s="110"/>
      <c r="DW126" s="273"/>
      <c r="DX126" s="273"/>
      <c r="DY126" s="279"/>
      <c r="DZ126" s="279"/>
      <c r="EA126" s="255"/>
      <c r="EB126" s="255"/>
      <c r="EC126" s="285"/>
      <c r="ED126" s="285"/>
      <c r="EG126" s="296"/>
      <c r="EH126" s="296"/>
      <c r="EI126" s="227"/>
      <c r="EJ126" s="227"/>
    </row>
    <row r="127" spans="1:140" s="12" customFormat="1" x14ac:dyDescent="0.2">
      <c r="A127" s="13">
        <f t="shared" si="10"/>
        <v>121</v>
      </c>
      <c r="B127" s="223" t="s">
        <v>19</v>
      </c>
      <c r="C127" s="12" t="s">
        <v>4</v>
      </c>
      <c r="D127" s="16">
        <v>4.5</v>
      </c>
      <c r="E127" s="94">
        <v>650</v>
      </c>
      <c r="F127" s="94"/>
      <c r="G127" s="94"/>
      <c r="H127" s="94">
        <f t="shared" si="7"/>
        <v>395</v>
      </c>
      <c r="I127" s="16">
        <f t="shared" si="8"/>
        <v>1777.5</v>
      </c>
      <c r="R127" s="13"/>
      <c r="AL127" s="13"/>
      <c r="AM127" s="13"/>
      <c r="AY127" s="122">
        <v>50</v>
      </c>
      <c r="AZ127" s="122">
        <v>4.5</v>
      </c>
      <c r="BA127" s="104">
        <v>10</v>
      </c>
      <c r="BB127" s="104">
        <v>5</v>
      </c>
      <c r="BC127" s="128">
        <v>20</v>
      </c>
      <c r="BD127" s="128">
        <v>5</v>
      </c>
      <c r="BE127" s="167">
        <v>20</v>
      </c>
      <c r="BF127" s="167">
        <v>5</v>
      </c>
      <c r="BG127" s="116">
        <v>10</v>
      </c>
      <c r="BH127" s="116">
        <v>5</v>
      </c>
      <c r="BI127" s="110"/>
      <c r="BJ127" s="110"/>
      <c r="BK127" s="104"/>
      <c r="BL127" s="104"/>
      <c r="BM127" s="151"/>
      <c r="BN127" s="151"/>
      <c r="BO127" s="157"/>
      <c r="BP127" s="157"/>
      <c r="BQ127" s="104"/>
      <c r="BR127" s="104"/>
      <c r="BS127" s="174"/>
      <c r="BT127" s="174"/>
      <c r="BU127" s="184"/>
      <c r="BV127" s="184"/>
      <c r="BW127" s="190"/>
      <c r="BX127" s="190"/>
      <c r="BY127" s="151"/>
      <c r="BZ127" s="151"/>
      <c r="CA127" s="167"/>
      <c r="CB127" s="167"/>
      <c r="CC127" s="203"/>
      <c r="CD127" s="203"/>
      <c r="CE127" s="174"/>
      <c r="CF127" s="174"/>
      <c r="CI127" s="209">
        <v>10</v>
      </c>
      <c r="CJ127" s="209">
        <v>5</v>
      </c>
      <c r="CM127" s="157"/>
      <c r="CN127" s="157"/>
      <c r="CO127" s="215"/>
      <c r="CP127" s="215"/>
      <c r="CS127" s="104">
        <v>20</v>
      </c>
      <c r="CT127" s="104">
        <v>5</v>
      </c>
      <c r="CU127" s="184"/>
      <c r="CV127" s="184"/>
      <c r="CW127" s="227"/>
      <c r="CX127" s="227"/>
      <c r="CY127" s="233">
        <v>10</v>
      </c>
      <c r="CZ127" s="233">
        <v>5</v>
      </c>
      <c r="DA127" s="239"/>
      <c r="DB127" s="239"/>
      <c r="DC127" s="245">
        <v>10</v>
      </c>
      <c r="DD127" s="245">
        <v>5</v>
      </c>
      <c r="DE127" s="167"/>
      <c r="DF127" s="167"/>
      <c r="DG127" s="104"/>
      <c r="DH127" s="104"/>
      <c r="DI127" s="12">
        <v>10</v>
      </c>
      <c r="DJ127" s="12">
        <v>5</v>
      </c>
      <c r="DK127" s="255"/>
      <c r="DL127" s="255"/>
      <c r="DM127" s="151"/>
      <c r="DN127" s="151"/>
      <c r="DO127" s="261"/>
      <c r="DP127" s="261"/>
      <c r="DQ127" s="267"/>
      <c r="DR127" s="267"/>
      <c r="DS127" s="110">
        <v>10</v>
      </c>
      <c r="DT127" s="110">
        <v>5</v>
      </c>
      <c r="DU127" s="12">
        <v>5</v>
      </c>
      <c r="DV127" s="12">
        <v>10</v>
      </c>
      <c r="DW127" s="273"/>
      <c r="DX127" s="273"/>
      <c r="DY127" s="279">
        <v>30</v>
      </c>
      <c r="DZ127" s="279">
        <v>5</v>
      </c>
      <c r="EA127" s="255"/>
      <c r="EB127" s="255"/>
      <c r="EC127" s="285"/>
      <c r="ED127" s="285"/>
      <c r="EG127" s="296">
        <v>40</v>
      </c>
      <c r="EH127" s="296">
        <v>5</v>
      </c>
      <c r="EI127" s="227"/>
      <c r="EJ127" s="227"/>
    </row>
    <row r="128" spans="1:140" s="12" customFormat="1" x14ac:dyDescent="0.2">
      <c r="A128" s="13">
        <f t="shared" si="10"/>
        <v>122</v>
      </c>
      <c r="B128" s="86" t="s">
        <v>235</v>
      </c>
      <c r="C128" s="12" t="s">
        <v>4</v>
      </c>
      <c r="D128" s="16">
        <v>5.5</v>
      </c>
      <c r="E128" s="94">
        <v>150</v>
      </c>
      <c r="F128" s="94"/>
      <c r="G128" s="94"/>
      <c r="H128" s="94">
        <f t="shared" si="7"/>
        <v>35</v>
      </c>
      <c r="I128" s="16">
        <f t="shared" si="8"/>
        <v>192.5</v>
      </c>
      <c r="R128" s="13"/>
      <c r="AL128" s="13"/>
      <c r="AM128" s="13"/>
      <c r="AY128" s="122"/>
      <c r="AZ128" s="122"/>
      <c r="BA128" s="104"/>
      <c r="BB128" s="104"/>
      <c r="BC128" s="128"/>
      <c r="BD128" s="128"/>
      <c r="BE128" s="167">
        <v>10</v>
      </c>
      <c r="BF128" s="167">
        <v>7</v>
      </c>
      <c r="BG128" s="116"/>
      <c r="BH128" s="116"/>
      <c r="BI128" s="110">
        <v>10</v>
      </c>
      <c r="BJ128" s="110">
        <v>7</v>
      </c>
      <c r="BK128" s="104"/>
      <c r="BL128" s="104"/>
      <c r="BM128" s="151">
        <v>10</v>
      </c>
      <c r="BN128" s="151">
        <v>7.5</v>
      </c>
      <c r="BO128" s="157"/>
      <c r="BP128" s="157"/>
      <c r="BQ128" s="104"/>
      <c r="BR128" s="104"/>
      <c r="BS128" s="174"/>
      <c r="BT128" s="174"/>
      <c r="BU128" s="184"/>
      <c r="BV128" s="184"/>
      <c r="BW128" s="190"/>
      <c r="BX128" s="190"/>
      <c r="BY128" s="151"/>
      <c r="BZ128" s="151"/>
      <c r="CA128" s="167"/>
      <c r="CB128" s="167"/>
      <c r="CC128" s="203"/>
      <c r="CD128" s="203"/>
      <c r="CE128" s="174"/>
      <c r="CF128" s="174"/>
      <c r="CI128" s="209">
        <v>10</v>
      </c>
      <c r="CJ128" s="209">
        <v>6</v>
      </c>
      <c r="CM128" s="157"/>
      <c r="CN128" s="157"/>
      <c r="CO128" s="215"/>
      <c r="CP128" s="215"/>
      <c r="CS128" s="104">
        <v>10</v>
      </c>
      <c r="CT128" s="104">
        <v>7</v>
      </c>
      <c r="CU128" s="184"/>
      <c r="CV128" s="184"/>
      <c r="CW128" s="227"/>
      <c r="CX128" s="227"/>
      <c r="CY128" s="233"/>
      <c r="CZ128" s="233"/>
      <c r="DA128" s="239"/>
      <c r="DB128" s="239"/>
      <c r="DC128" s="245">
        <v>10</v>
      </c>
      <c r="DD128" s="245">
        <v>7</v>
      </c>
      <c r="DE128" s="167">
        <v>5</v>
      </c>
      <c r="DF128" s="167">
        <v>7</v>
      </c>
      <c r="DG128" s="104"/>
      <c r="DH128" s="104"/>
      <c r="DI128" s="12">
        <v>10</v>
      </c>
      <c r="DJ128" s="12">
        <v>7</v>
      </c>
      <c r="DK128" s="255"/>
      <c r="DL128" s="255"/>
      <c r="DM128" s="151"/>
      <c r="DN128" s="151"/>
      <c r="DO128" s="261">
        <v>10</v>
      </c>
      <c r="DP128" s="261">
        <v>7</v>
      </c>
      <c r="DQ128" s="267"/>
      <c r="DR128" s="267"/>
      <c r="DS128" s="110"/>
      <c r="DT128" s="110"/>
      <c r="DU128" s="12">
        <v>10</v>
      </c>
      <c r="DV128" s="12">
        <v>7</v>
      </c>
      <c r="DW128" s="273"/>
      <c r="DX128" s="273"/>
      <c r="DY128" s="279"/>
      <c r="DZ128" s="279"/>
      <c r="EA128" s="255"/>
      <c r="EB128" s="255"/>
      <c r="EC128" s="285"/>
      <c r="ED128" s="285"/>
      <c r="EG128" s="296">
        <v>10</v>
      </c>
      <c r="EH128" s="296">
        <v>7</v>
      </c>
      <c r="EI128" s="227">
        <v>10</v>
      </c>
      <c r="EJ128" s="227">
        <v>7</v>
      </c>
    </row>
    <row r="129" spans="1:140" s="12" customFormat="1" x14ac:dyDescent="0.2">
      <c r="A129" s="13">
        <f t="shared" si="10"/>
        <v>123</v>
      </c>
      <c r="B129" s="86" t="s">
        <v>236</v>
      </c>
      <c r="C129" s="12" t="s">
        <v>4</v>
      </c>
      <c r="D129" s="16">
        <v>6</v>
      </c>
      <c r="E129" s="94">
        <v>250</v>
      </c>
      <c r="F129" s="94"/>
      <c r="G129" s="94"/>
      <c r="H129" s="94">
        <f t="shared" si="7"/>
        <v>80</v>
      </c>
      <c r="I129" s="16">
        <f t="shared" si="8"/>
        <v>480</v>
      </c>
      <c r="R129" s="13"/>
      <c r="AL129" s="13"/>
      <c r="AM129" s="13"/>
      <c r="AY129" s="122">
        <v>10</v>
      </c>
      <c r="AZ129" s="122">
        <v>7.5</v>
      </c>
      <c r="BA129" s="104"/>
      <c r="BB129" s="104"/>
      <c r="BC129" s="128"/>
      <c r="BD129" s="128"/>
      <c r="BE129" s="167"/>
      <c r="BF129" s="167"/>
      <c r="BG129" s="116"/>
      <c r="BH129" s="116"/>
      <c r="BI129" s="110"/>
      <c r="BJ129" s="110"/>
      <c r="BK129" s="104"/>
      <c r="BL129" s="104"/>
      <c r="BM129" s="151"/>
      <c r="BN129" s="151"/>
      <c r="BO129" s="157"/>
      <c r="BP129" s="157"/>
      <c r="BQ129" s="104"/>
      <c r="BR129" s="104"/>
      <c r="BS129" s="174"/>
      <c r="BT129" s="174"/>
      <c r="BU129" s="184"/>
      <c r="BV129" s="184"/>
      <c r="BW129" s="190"/>
      <c r="BX129" s="190"/>
      <c r="BY129" s="151">
        <v>10</v>
      </c>
      <c r="BZ129" s="151">
        <v>7.5</v>
      </c>
      <c r="CA129" s="167">
        <v>10</v>
      </c>
      <c r="CB129" s="167">
        <v>7.5</v>
      </c>
      <c r="CC129" s="203"/>
      <c r="CD129" s="203"/>
      <c r="CE129" s="174"/>
      <c r="CF129" s="174"/>
      <c r="CI129" s="209">
        <v>10</v>
      </c>
      <c r="CJ129" s="209">
        <v>6.5</v>
      </c>
      <c r="CK129" s="12">
        <v>10</v>
      </c>
      <c r="CL129" s="12">
        <v>7</v>
      </c>
      <c r="CM129" s="157"/>
      <c r="CN129" s="157"/>
      <c r="CO129" s="215"/>
      <c r="CP129" s="215"/>
      <c r="CS129" s="104">
        <v>10</v>
      </c>
      <c r="CT129" s="104">
        <v>7</v>
      </c>
      <c r="CU129" s="184"/>
      <c r="CV129" s="184"/>
      <c r="CW129" s="227">
        <v>10</v>
      </c>
      <c r="CX129" s="227">
        <v>7</v>
      </c>
      <c r="CY129" s="233"/>
      <c r="CZ129" s="233"/>
      <c r="DA129" s="239"/>
      <c r="DB129" s="239"/>
      <c r="DC129" s="245">
        <v>10</v>
      </c>
      <c r="DD129" s="245">
        <v>7</v>
      </c>
      <c r="DE129" s="167">
        <v>10</v>
      </c>
      <c r="DF129" s="167">
        <v>7</v>
      </c>
      <c r="DG129" s="104"/>
      <c r="DH129" s="104"/>
      <c r="DI129" s="12">
        <v>20</v>
      </c>
      <c r="DJ129" s="12">
        <v>7</v>
      </c>
      <c r="DK129" s="255"/>
      <c r="DL129" s="255"/>
      <c r="DM129" s="151"/>
      <c r="DN129" s="151"/>
      <c r="DO129" s="261"/>
      <c r="DP129" s="261"/>
      <c r="DQ129" s="267"/>
      <c r="DR129" s="267"/>
      <c r="DS129" s="110"/>
      <c r="DT129" s="110"/>
      <c r="DU129" s="12">
        <v>20</v>
      </c>
      <c r="DV129" s="12">
        <v>7</v>
      </c>
      <c r="DW129" s="273"/>
      <c r="DX129" s="273"/>
      <c r="DY129" s="279">
        <v>20</v>
      </c>
      <c r="DZ129" s="279">
        <v>7</v>
      </c>
      <c r="EA129" s="255"/>
      <c r="EB129" s="255"/>
      <c r="EC129" s="285"/>
      <c r="ED129" s="285"/>
      <c r="EG129" s="296">
        <v>10</v>
      </c>
      <c r="EH129" s="296">
        <v>7</v>
      </c>
      <c r="EI129" s="227">
        <v>10</v>
      </c>
      <c r="EJ129" s="227">
        <v>17</v>
      </c>
    </row>
    <row r="130" spans="1:140" s="12" customFormat="1" x14ac:dyDescent="0.2">
      <c r="A130" s="13">
        <f t="shared" si="10"/>
        <v>124</v>
      </c>
      <c r="B130" s="86" t="s">
        <v>349</v>
      </c>
      <c r="C130" s="12" t="s">
        <v>4</v>
      </c>
      <c r="D130" s="16">
        <v>6</v>
      </c>
      <c r="E130" s="94">
        <v>100</v>
      </c>
      <c r="F130" s="94"/>
      <c r="G130" s="94"/>
      <c r="H130" s="94">
        <f t="shared" si="7"/>
        <v>100</v>
      </c>
      <c r="I130" s="16"/>
      <c r="R130" s="13"/>
      <c r="AL130" s="13"/>
      <c r="AM130" s="13"/>
      <c r="AY130" s="122"/>
      <c r="AZ130" s="122"/>
      <c r="BA130" s="104"/>
      <c r="BB130" s="104"/>
      <c r="BC130" s="128"/>
      <c r="BD130" s="128"/>
      <c r="BE130" s="167"/>
      <c r="BF130" s="167"/>
      <c r="BG130" s="116"/>
      <c r="BH130" s="116"/>
      <c r="BI130" s="110"/>
      <c r="BJ130" s="110"/>
      <c r="BK130" s="104"/>
      <c r="BL130" s="104"/>
      <c r="BM130" s="151"/>
      <c r="BN130" s="151"/>
      <c r="BO130" s="157"/>
      <c r="BP130" s="157"/>
      <c r="BQ130" s="104"/>
      <c r="BR130" s="104"/>
      <c r="BS130" s="174"/>
      <c r="BT130" s="174"/>
      <c r="BU130" s="184"/>
      <c r="BV130" s="184"/>
      <c r="BW130" s="190"/>
      <c r="BX130" s="190"/>
      <c r="BY130" s="151"/>
      <c r="BZ130" s="151"/>
      <c r="CA130" s="167"/>
      <c r="CB130" s="167"/>
      <c r="CC130" s="203"/>
      <c r="CD130" s="203"/>
      <c r="CE130" s="174"/>
      <c r="CF130" s="174"/>
      <c r="CI130" s="209"/>
      <c r="CJ130" s="209"/>
      <c r="CM130" s="157"/>
      <c r="CN130" s="157"/>
      <c r="CO130" s="215"/>
      <c r="CP130" s="215"/>
      <c r="CS130" s="104"/>
      <c r="CT130" s="104"/>
      <c r="CU130" s="184"/>
      <c r="CV130" s="184"/>
      <c r="CW130" s="227"/>
      <c r="CX130" s="227"/>
      <c r="CY130" s="233"/>
      <c r="CZ130" s="233"/>
      <c r="DA130" s="239"/>
      <c r="DB130" s="239"/>
      <c r="DC130" s="245"/>
      <c r="DD130" s="245"/>
      <c r="DE130" s="167"/>
      <c r="DF130" s="167"/>
      <c r="DG130" s="104"/>
      <c r="DH130" s="104"/>
      <c r="DK130" s="255"/>
      <c r="DL130" s="255"/>
      <c r="DM130" s="151"/>
      <c r="DN130" s="151"/>
      <c r="DO130" s="261"/>
      <c r="DP130" s="261"/>
      <c r="DQ130" s="267"/>
      <c r="DR130" s="267"/>
      <c r="DS130" s="110"/>
      <c r="DT130" s="110"/>
      <c r="DW130" s="273"/>
      <c r="DX130" s="273"/>
      <c r="DY130" s="279"/>
      <c r="DZ130" s="279"/>
      <c r="EA130" s="255"/>
      <c r="EB130" s="255"/>
      <c r="EC130" s="285"/>
      <c r="ED130" s="285"/>
      <c r="EG130" s="296"/>
      <c r="EH130" s="296"/>
      <c r="EI130" s="227"/>
      <c r="EJ130" s="227"/>
    </row>
    <row r="131" spans="1:140" s="12" customFormat="1" x14ac:dyDescent="0.2">
      <c r="A131" s="13">
        <f t="shared" si="10"/>
        <v>125</v>
      </c>
      <c r="B131" s="86" t="s">
        <v>237</v>
      </c>
      <c r="C131" s="12" t="s">
        <v>4</v>
      </c>
      <c r="D131" s="16">
        <v>5</v>
      </c>
      <c r="E131" s="94">
        <v>360</v>
      </c>
      <c r="F131" s="94"/>
      <c r="G131" s="94"/>
      <c r="H131" s="94">
        <f t="shared" si="7"/>
        <v>310</v>
      </c>
      <c r="I131" s="16">
        <f t="shared" si="8"/>
        <v>1550</v>
      </c>
      <c r="R131" s="13"/>
      <c r="AL131" s="13"/>
      <c r="AM131" s="13"/>
      <c r="AY131" s="122">
        <v>10</v>
      </c>
      <c r="AZ131" s="122">
        <v>6.5</v>
      </c>
      <c r="BA131" s="104"/>
      <c r="BB131" s="104"/>
      <c r="BC131" s="128"/>
      <c r="BD131" s="128"/>
      <c r="BE131" s="167">
        <v>10</v>
      </c>
      <c r="BF131" s="167">
        <v>7</v>
      </c>
      <c r="BG131" s="116"/>
      <c r="BH131" s="116"/>
      <c r="BI131" s="110"/>
      <c r="BJ131" s="110"/>
      <c r="BK131" s="104"/>
      <c r="BL131" s="104"/>
      <c r="BM131" s="151"/>
      <c r="BN131" s="151"/>
      <c r="BO131" s="157"/>
      <c r="BP131" s="157"/>
      <c r="BQ131" s="104"/>
      <c r="BR131" s="104"/>
      <c r="BS131" s="174">
        <v>20</v>
      </c>
      <c r="BT131" s="174">
        <v>7.5</v>
      </c>
      <c r="BU131" s="184"/>
      <c r="BV131" s="184"/>
      <c r="BW131" s="190"/>
      <c r="BX131" s="190"/>
      <c r="BY131" s="151"/>
      <c r="BZ131" s="151"/>
      <c r="CA131" s="167"/>
      <c r="CB131" s="167"/>
      <c r="CC131" s="203"/>
      <c r="CD131" s="203"/>
      <c r="CE131" s="174"/>
      <c r="CF131" s="174"/>
      <c r="CI131" s="209"/>
      <c r="CJ131" s="209"/>
      <c r="CM131" s="157"/>
      <c r="CN131" s="157"/>
      <c r="CO131" s="215">
        <v>10</v>
      </c>
      <c r="CP131" s="215">
        <v>6.5</v>
      </c>
      <c r="CS131" s="104"/>
      <c r="CT131" s="104"/>
      <c r="CU131" s="184"/>
      <c r="CV131" s="184"/>
      <c r="CW131" s="227"/>
      <c r="CX131" s="227"/>
      <c r="CY131" s="233"/>
      <c r="CZ131" s="233"/>
      <c r="DA131" s="239"/>
      <c r="DB131" s="239"/>
      <c r="DC131" s="245"/>
      <c r="DD131" s="245"/>
      <c r="DE131" s="167"/>
      <c r="DF131" s="167"/>
      <c r="DG131" s="104"/>
      <c r="DH131" s="104"/>
      <c r="DK131" s="255"/>
      <c r="DL131" s="255"/>
      <c r="DM131" s="151"/>
      <c r="DN131" s="151"/>
      <c r="DO131" s="261"/>
      <c r="DP131" s="261"/>
      <c r="DQ131" s="267"/>
      <c r="DR131" s="267"/>
      <c r="DS131" s="110"/>
      <c r="DT131" s="110"/>
      <c r="DW131" s="273"/>
      <c r="DX131" s="273"/>
      <c r="DY131" s="279"/>
      <c r="DZ131" s="279"/>
      <c r="EA131" s="255"/>
      <c r="EB131" s="255"/>
      <c r="EC131" s="285"/>
      <c r="ED131" s="285"/>
      <c r="EG131" s="296"/>
      <c r="EH131" s="296"/>
      <c r="EI131" s="227"/>
      <c r="EJ131" s="227"/>
    </row>
    <row r="132" spans="1:140" s="12" customFormat="1" x14ac:dyDescent="0.2">
      <c r="A132" s="13">
        <f t="shared" si="10"/>
        <v>126</v>
      </c>
      <c r="B132" s="86" t="s">
        <v>238</v>
      </c>
      <c r="C132" s="12" t="s">
        <v>5</v>
      </c>
      <c r="D132" s="16">
        <v>8</v>
      </c>
      <c r="E132" s="94">
        <v>150</v>
      </c>
      <c r="F132" s="94"/>
      <c r="G132" s="94"/>
      <c r="H132" s="94">
        <f t="shared" si="7"/>
        <v>100</v>
      </c>
      <c r="I132" s="16">
        <f t="shared" si="8"/>
        <v>800</v>
      </c>
      <c r="R132" s="13"/>
      <c r="AL132" s="13"/>
      <c r="AM132" s="13"/>
      <c r="AY132" s="122"/>
      <c r="AZ132" s="122"/>
      <c r="BA132" s="104"/>
      <c r="BB132" s="104"/>
      <c r="BC132" s="128"/>
      <c r="BD132" s="128"/>
      <c r="BE132" s="167"/>
      <c r="BF132" s="167"/>
      <c r="BG132" s="116"/>
      <c r="BH132" s="116"/>
      <c r="BI132" s="110"/>
      <c r="BJ132" s="110"/>
      <c r="BK132" s="104"/>
      <c r="BL132" s="104"/>
      <c r="BM132" s="151">
        <v>10</v>
      </c>
      <c r="BN132" s="151">
        <v>9</v>
      </c>
      <c r="BO132" s="157"/>
      <c r="BP132" s="157"/>
      <c r="BQ132" s="104"/>
      <c r="BR132" s="104"/>
      <c r="BS132" s="174"/>
      <c r="BT132" s="174"/>
      <c r="BU132" s="184"/>
      <c r="BV132" s="184"/>
      <c r="BW132" s="190"/>
      <c r="BX132" s="190"/>
      <c r="BY132" s="151"/>
      <c r="BZ132" s="151"/>
      <c r="CA132" s="167"/>
      <c r="CB132" s="167"/>
      <c r="CC132" s="203"/>
      <c r="CD132" s="203"/>
      <c r="CE132" s="174"/>
      <c r="CF132" s="174"/>
      <c r="CI132" s="209">
        <v>10</v>
      </c>
      <c r="CJ132" s="209">
        <v>7.5</v>
      </c>
      <c r="CM132" s="157">
        <v>10</v>
      </c>
      <c r="CN132" s="157">
        <v>7</v>
      </c>
      <c r="CO132" s="215"/>
      <c r="CP132" s="215"/>
      <c r="CS132" s="104">
        <v>10</v>
      </c>
      <c r="CT132" s="104">
        <v>9</v>
      </c>
      <c r="CU132" s="184"/>
      <c r="CV132" s="184"/>
      <c r="CW132" s="227"/>
      <c r="CX132" s="227"/>
      <c r="CY132" s="233">
        <v>10</v>
      </c>
      <c r="CZ132" s="233">
        <v>9</v>
      </c>
      <c r="DA132" s="239"/>
      <c r="DB132" s="239"/>
      <c r="DC132" s="245"/>
      <c r="DD132" s="245"/>
      <c r="DE132" s="167"/>
      <c r="DF132" s="167"/>
      <c r="DG132" s="104"/>
      <c r="DH132" s="104"/>
      <c r="DK132" s="255"/>
      <c r="DL132" s="255"/>
      <c r="DM132" s="151"/>
      <c r="DN132" s="151"/>
      <c r="DO132" s="261"/>
      <c r="DP132" s="261"/>
      <c r="DQ132" s="267"/>
      <c r="DR132" s="267"/>
      <c r="DS132" s="110"/>
      <c r="DT132" s="110"/>
      <c r="DW132" s="273"/>
      <c r="DX132" s="273"/>
      <c r="DY132" s="279"/>
      <c r="DZ132" s="279"/>
      <c r="EA132" s="255"/>
      <c r="EB132" s="255"/>
      <c r="EC132" s="285"/>
      <c r="ED132" s="285"/>
      <c r="EG132" s="296"/>
      <c r="EH132" s="296"/>
      <c r="EI132" s="227"/>
      <c r="EJ132" s="227"/>
    </row>
    <row r="133" spans="1:140" s="12" customFormat="1" x14ac:dyDescent="0.2">
      <c r="A133" s="13">
        <f t="shared" si="10"/>
        <v>127</v>
      </c>
      <c r="B133" s="86" t="s">
        <v>238</v>
      </c>
      <c r="C133" s="12" t="s">
        <v>7</v>
      </c>
      <c r="D133" s="16">
        <v>10</v>
      </c>
      <c r="E133" s="94">
        <v>100</v>
      </c>
      <c r="F133" s="94"/>
      <c r="G133" s="94"/>
      <c r="H133" s="94">
        <f t="shared" si="7"/>
        <v>100</v>
      </c>
      <c r="I133" s="16"/>
      <c r="R133" s="13"/>
      <c r="AL133" s="13"/>
      <c r="AM133" s="13"/>
      <c r="AY133" s="122"/>
      <c r="AZ133" s="122"/>
      <c r="BA133" s="104"/>
      <c r="BB133" s="104"/>
      <c r="BC133" s="128"/>
      <c r="BD133" s="128"/>
      <c r="BE133" s="167"/>
      <c r="BF133" s="167"/>
      <c r="BG133" s="116"/>
      <c r="BH133" s="116"/>
      <c r="BI133" s="110"/>
      <c r="BJ133" s="110"/>
      <c r="BK133" s="104"/>
      <c r="BL133" s="104"/>
      <c r="BM133" s="151"/>
      <c r="BN133" s="151"/>
      <c r="BO133" s="157"/>
      <c r="BP133" s="157"/>
      <c r="BQ133" s="104"/>
      <c r="BR133" s="104"/>
      <c r="BS133" s="174"/>
      <c r="BT133" s="174"/>
      <c r="BU133" s="184"/>
      <c r="BV133" s="184"/>
      <c r="BW133" s="190"/>
      <c r="BX133" s="190"/>
      <c r="BY133" s="151"/>
      <c r="BZ133" s="151"/>
      <c r="CA133" s="167"/>
      <c r="CB133" s="167"/>
      <c r="CC133" s="203"/>
      <c r="CD133" s="203"/>
      <c r="CE133" s="174"/>
      <c r="CF133" s="174"/>
      <c r="CI133" s="209"/>
      <c r="CJ133" s="209"/>
      <c r="CM133" s="157"/>
      <c r="CN133" s="157"/>
      <c r="CO133" s="215"/>
      <c r="CP133" s="215"/>
      <c r="CS133" s="104"/>
      <c r="CT133" s="104"/>
      <c r="CU133" s="184"/>
      <c r="CV133" s="184"/>
      <c r="CW133" s="227"/>
      <c r="CX133" s="227"/>
      <c r="CY133" s="233"/>
      <c r="CZ133" s="233"/>
      <c r="DA133" s="239"/>
      <c r="DB133" s="239"/>
      <c r="DC133" s="245"/>
      <c r="DD133" s="245"/>
      <c r="DE133" s="167"/>
      <c r="DF133" s="167"/>
      <c r="DG133" s="104"/>
      <c r="DH133" s="104"/>
      <c r="DK133" s="255"/>
      <c r="DL133" s="255"/>
      <c r="DM133" s="151"/>
      <c r="DN133" s="151"/>
      <c r="DO133" s="261"/>
      <c r="DP133" s="261"/>
      <c r="DQ133" s="267"/>
      <c r="DR133" s="267"/>
      <c r="DS133" s="110"/>
      <c r="DT133" s="110"/>
      <c r="DW133" s="273"/>
      <c r="DX133" s="273"/>
      <c r="DY133" s="279"/>
      <c r="DZ133" s="279"/>
      <c r="EA133" s="255"/>
      <c r="EB133" s="255"/>
      <c r="EC133" s="285"/>
      <c r="ED133" s="285"/>
      <c r="EG133" s="296"/>
      <c r="EH133" s="296"/>
      <c r="EI133" s="227"/>
      <c r="EJ133" s="227"/>
    </row>
    <row r="134" spans="1:140" s="12" customFormat="1" x14ac:dyDescent="0.2">
      <c r="A134" s="13">
        <f t="shared" si="10"/>
        <v>128</v>
      </c>
      <c r="B134" s="86" t="s">
        <v>19</v>
      </c>
      <c r="C134" s="12" t="s">
        <v>6</v>
      </c>
      <c r="D134" s="16">
        <v>6</v>
      </c>
      <c r="E134" s="94">
        <v>310</v>
      </c>
      <c r="F134" s="94"/>
      <c r="G134" s="94"/>
      <c r="H134" s="94">
        <f t="shared" si="7"/>
        <v>210</v>
      </c>
      <c r="I134" s="16">
        <f t="shared" si="8"/>
        <v>1260</v>
      </c>
      <c r="R134" s="13"/>
      <c r="AL134" s="13"/>
      <c r="AM134" s="13"/>
      <c r="AY134" s="122">
        <v>20</v>
      </c>
      <c r="AZ134" s="122">
        <v>9</v>
      </c>
      <c r="BA134" s="104"/>
      <c r="BB134" s="104"/>
      <c r="BC134" s="128"/>
      <c r="BD134" s="128"/>
      <c r="BE134" s="167"/>
      <c r="BF134" s="167"/>
      <c r="BG134" s="116">
        <v>10</v>
      </c>
      <c r="BH134" s="116">
        <v>9</v>
      </c>
      <c r="BI134" s="110"/>
      <c r="BJ134" s="110"/>
      <c r="BK134" s="104"/>
      <c r="BL134" s="104"/>
      <c r="BM134" s="151"/>
      <c r="BN134" s="151"/>
      <c r="BO134" s="157"/>
      <c r="BP134" s="157"/>
      <c r="BQ134" s="104"/>
      <c r="BR134" s="104"/>
      <c r="BS134" s="174"/>
      <c r="BT134" s="174"/>
      <c r="BU134" s="184"/>
      <c r="BV134" s="184"/>
      <c r="BW134" s="190"/>
      <c r="BX134" s="190"/>
      <c r="BY134" s="151"/>
      <c r="BZ134" s="151"/>
      <c r="CA134" s="167"/>
      <c r="CB134" s="167"/>
      <c r="CC134" s="203"/>
      <c r="CD134" s="203"/>
      <c r="CE134" s="174"/>
      <c r="CF134" s="174"/>
      <c r="CI134" s="209">
        <v>10</v>
      </c>
      <c r="CJ134" s="209">
        <v>8.5</v>
      </c>
      <c r="CM134" s="157">
        <v>5</v>
      </c>
      <c r="CN134" s="157">
        <v>9</v>
      </c>
      <c r="CO134" s="215">
        <v>5</v>
      </c>
      <c r="CP134" s="215">
        <v>9</v>
      </c>
      <c r="CS134" s="104">
        <v>10</v>
      </c>
      <c r="CT134" s="104">
        <v>8</v>
      </c>
      <c r="CU134" s="184"/>
      <c r="CV134" s="184"/>
      <c r="CW134" s="227"/>
      <c r="CX134" s="227"/>
      <c r="CY134" s="233">
        <v>5</v>
      </c>
      <c r="CZ134" s="233">
        <v>9</v>
      </c>
      <c r="DA134" s="239"/>
      <c r="DB134" s="239"/>
      <c r="DC134" s="245">
        <v>30</v>
      </c>
      <c r="DD134" s="245">
        <v>9</v>
      </c>
      <c r="DE134" s="167"/>
      <c r="DF134" s="167"/>
      <c r="DG134" s="104">
        <v>5</v>
      </c>
      <c r="DH134" s="104">
        <v>9</v>
      </c>
      <c r="DK134" s="255"/>
      <c r="DL134" s="255"/>
      <c r="DM134" s="151"/>
      <c r="DN134" s="151"/>
      <c r="DO134" s="261"/>
      <c r="DP134" s="261"/>
      <c r="DQ134" s="267"/>
      <c r="DR134" s="267"/>
      <c r="DS134" s="110"/>
      <c r="DT134" s="110"/>
      <c r="DW134" s="273"/>
      <c r="DX134" s="273"/>
      <c r="DY134" s="279"/>
      <c r="DZ134" s="279"/>
      <c r="EA134" s="255"/>
      <c r="EB134" s="255"/>
      <c r="EC134" s="285"/>
      <c r="ED134" s="285"/>
      <c r="EG134" s="296"/>
      <c r="EH134" s="296"/>
      <c r="EI134" s="227"/>
      <c r="EJ134" s="227"/>
    </row>
    <row r="135" spans="1:140" s="12" customFormat="1" x14ac:dyDescent="0.2">
      <c r="A135" s="13">
        <f t="shared" si="10"/>
        <v>129</v>
      </c>
      <c r="B135" s="86" t="s">
        <v>19</v>
      </c>
      <c r="C135" s="12" t="s">
        <v>7</v>
      </c>
      <c r="D135" s="16">
        <v>7</v>
      </c>
      <c r="E135" s="94">
        <v>170</v>
      </c>
      <c r="F135" s="94"/>
      <c r="G135" s="94"/>
      <c r="H135" s="94">
        <f t="shared" si="7"/>
        <v>170</v>
      </c>
      <c r="I135" s="16"/>
      <c r="R135" s="13"/>
      <c r="AL135" s="13"/>
      <c r="AM135" s="13"/>
      <c r="AY135" s="122"/>
      <c r="AZ135" s="122"/>
      <c r="BA135" s="104"/>
      <c r="BB135" s="104"/>
      <c r="BC135" s="128"/>
      <c r="BD135" s="128"/>
      <c r="BE135" s="167"/>
      <c r="BF135" s="167"/>
      <c r="BG135" s="116"/>
      <c r="BH135" s="116"/>
      <c r="BI135" s="110"/>
      <c r="BJ135" s="110"/>
      <c r="BK135" s="104"/>
      <c r="BL135" s="104"/>
      <c r="BM135" s="151"/>
      <c r="BN135" s="151"/>
      <c r="BO135" s="157"/>
      <c r="BP135" s="157"/>
      <c r="BQ135" s="104"/>
      <c r="BR135" s="104"/>
      <c r="BS135" s="174"/>
      <c r="BT135" s="174"/>
      <c r="BU135" s="184"/>
      <c r="BV135" s="184"/>
      <c r="BW135" s="190"/>
      <c r="BX135" s="190"/>
      <c r="BY135" s="151"/>
      <c r="BZ135" s="151"/>
      <c r="CA135" s="167"/>
      <c r="CB135" s="167"/>
      <c r="CC135" s="203"/>
      <c r="CD135" s="203"/>
      <c r="CE135" s="174"/>
      <c r="CF135" s="174"/>
      <c r="CI135" s="209"/>
      <c r="CJ135" s="209"/>
      <c r="CM135" s="157"/>
      <c r="CN135" s="157"/>
      <c r="CO135" s="215"/>
      <c r="CP135" s="215"/>
      <c r="CS135" s="104"/>
      <c r="CT135" s="104"/>
      <c r="CU135" s="184"/>
      <c r="CV135" s="184"/>
      <c r="CW135" s="227"/>
      <c r="CX135" s="227"/>
      <c r="CY135" s="233"/>
      <c r="CZ135" s="233"/>
      <c r="DA135" s="239"/>
      <c r="DB135" s="239"/>
      <c r="DC135" s="245"/>
      <c r="DD135" s="245"/>
      <c r="DE135" s="167"/>
      <c r="DF135" s="167"/>
      <c r="DG135" s="104"/>
      <c r="DH135" s="104"/>
      <c r="DK135" s="255"/>
      <c r="DL135" s="255"/>
      <c r="DM135" s="151"/>
      <c r="DN135" s="151"/>
      <c r="DO135" s="261"/>
      <c r="DP135" s="261"/>
      <c r="DQ135" s="267"/>
      <c r="DR135" s="267"/>
      <c r="DS135" s="110"/>
      <c r="DT135" s="110"/>
      <c r="DW135" s="273"/>
      <c r="DX135" s="273"/>
      <c r="DY135" s="279"/>
      <c r="DZ135" s="279"/>
      <c r="EA135" s="255"/>
      <c r="EB135" s="255"/>
      <c r="EC135" s="285"/>
      <c r="ED135" s="285"/>
      <c r="EG135" s="296"/>
      <c r="EH135" s="296"/>
      <c r="EI135" s="227"/>
      <c r="EJ135" s="227"/>
    </row>
    <row r="136" spans="1:140" s="12" customFormat="1" x14ac:dyDescent="0.2">
      <c r="A136" s="13">
        <f t="shared" si="10"/>
        <v>130</v>
      </c>
      <c r="B136" s="86" t="s">
        <v>23</v>
      </c>
      <c r="C136" s="12" t="s">
        <v>6</v>
      </c>
      <c r="D136" s="16">
        <v>13</v>
      </c>
      <c r="E136" s="94">
        <v>0</v>
      </c>
      <c r="F136" s="94"/>
      <c r="G136" s="94"/>
      <c r="H136" s="94">
        <f t="shared" si="7"/>
        <v>0</v>
      </c>
      <c r="I136" s="16">
        <f t="shared" si="8"/>
        <v>0</v>
      </c>
      <c r="R136" s="13"/>
      <c r="AL136" s="13"/>
      <c r="AM136" s="13"/>
      <c r="AY136" s="122"/>
      <c r="AZ136" s="122"/>
      <c r="BA136" s="104"/>
      <c r="BB136" s="104"/>
      <c r="BC136" s="128"/>
      <c r="BD136" s="128"/>
      <c r="BE136" s="167"/>
      <c r="BF136" s="167"/>
      <c r="BG136" s="116"/>
      <c r="BH136" s="116"/>
      <c r="BI136" s="110"/>
      <c r="BJ136" s="110"/>
      <c r="BK136" s="104"/>
      <c r="BL136" s="104"/>
      <c r="BM136" s="151"/>
      <c r="BN136" s="151"/>
      <c r="BO136" s="157"/>
      <c r="BP136" s="157"/>
      <c r="BQ136" s="104"/>
      <c r="BR136" s="104"/>
      <c r="BS136" s="174"/>
      <c r="BT136" s="174"/>
      <c r="BU136" s="184"/>
      <c r="BV136" s="184"/>
      <c r="BW136" s="190"/>
      <c r="BX136" s="190"/>
      <c r="BY136" s="151"/>
      <c r="BZ136" s="151"/>
      <c r="CA136" s="167"/>
      <c r="CB136" s="167"/>
      <c r="CC136" s="203"/>
      <c r="CD136" s="203"/>
      <c r="CE136" s="174"/>
      <c r="CF136" s="174"/>
      <c r="CI136" s="209"/>
      <c r="CJ136" s="209"/>
      <c r="CM136" s="157"/>
      <c r="CN136" s="157"/>
      <c r="CO136" s="215"/>
      <c r="CP136" s="215"/>
      <c r="CS136" s="104"/>
      <c r="CT136" s="104"/>
      <c r="CU136" s="184"/>
      <c r="CV136" s="184"/>
      <c r="CW136" s="227"/>
      <c r="CX136" s="227"/>
      <c r="CY136" s="233"/>
      <c r="CZ136" s="233"/>
      <c r="DA136" s="239"/>
      <c r="DB136" s="239"/>
      <c r="DC136" s="245"/>
      <c r="DD136" s="245"/>
      <c r="DE136" s="167"/>
      <c r="DF136" s="167"/>
      <c r="DG136" s="104"/>
      <c r="DH136" s="104"/>
      <c r="DK136" s="255"/>
      <c r="DL136" s="255"/>
      <c r="DM136" s="151"/>
      <c r="DN136" s="151"/>
      <c r="DO136" s="261"/>
      <c r="DP136" s="261"/>
      <c r="DQ136" s="267"/>
      <c r="DR136" s="267"/>
      <c r="DS136" s="110"/>
      <c r="DT136" s="110"/>
      <c r="DW136" s="273"/>
      <c r="DX136" s="273"/>
      <c r="DY136" s="279"/>
      <c r="DZ136" s="279"/>
      <c r="EA136" s="255"/>
      <c r="EB136" s="255"/>
      <c r="EC136" s="285"/>
      <c r="ED136" s="285"/>
      <c r="EG136" s="296"/>
      <c r="EH136" s="296"/>
      <c r="EI136" s="227"/>
      <c r="EJ136" s="227"/>
    </row>
    <row r="137" spans="1:140" s="12" customFormat="1" x14ac:dyDescent="0.2">
      <c r="A137" s="13">
        <f t="shared" si="10"/>
        <v>131</v>
      </c>
      <c r="B137" s="86" t="s">
        <v>23</v>
      </c>
      <c r="C137" s="12" t="s">
        <v>4</v>
      </c>
      <c r="D137" s="16">
        <v>11</v>
      </c>
      <c r="E137" s="94">
        <v>180</v>
      </c>
      <c r="F137" s="94"/>
      <c r="G137" s="94"/>
      <c r="H137" s="94">
        <f t="shared" ref="H137" si="11">SUM(E137:G137)-SUMPRODUCT((MOD(COLUMN(AY137:FU137),2)=1)*(AY137:FU137))</f>
        <v>120</v>
      </c>
      <c r="I137" s="16">
        <f t="shared" si="8"/>
        <v>1320</v>
      </c>
      <c r="R137" s="13"/>
      <c r="AL137" s="13"/>
      <c r="AM137" s="13"/>
      <c r="AY137" s="122"/>
      <c r="AZ137" s="122"/>
      <c r="BA137" s="104"/>
      <c r="BB137" s="104"/>
      <c r="BC137" s="128"/>
      <c r="BD137" s="128"/>
      <c r="BE137" s="167"/>
      <c r="BF137" s="167"/>
      <c r="BG137" s="116">
        <v>5</v>
      </c>
      <c r="BH137" s="116">
        <v>13</v>
      </c>
      <c r="BI137" s="110"/>
      <c r="BJ137" s="110"/>
      <c r="BK137" s="104"/>
      <c r="BL137" s="104"/>
      <c r="BM137" s="151">
        <v>5</v>
      </c>
      <c r="BN137" s="151">
        <v>15</v>
      </c>
      <c r="BO137" s="157"/>
      <c r="BP137" s="157"/>
      <c r="BQ137" s="104"/>
      <c r="BR137" s="104"/>
      <c r="BS137" s="174">
        <v>10</v>
      </c>
      <c r="BT137" s="174">
        <v>13</v>
      </c>
      <c r="BU137" s="184"/>
      <c r="BV137" s="184"/>
      <c r="BW137" s="190"/>
      <c r="BX137" s="190"/>
      <c r="BY137" s="151"/>
      <c r="BZ137" s="151"/>
      <c r="CA137" s="167"/>
      <c r="CB137" s="167"/>
      <c r="CC137" s="203"/>
      <c r="CD137" s="203"/>
      <c r="CE137" s="174"/>
      <c r="CF137" s="174"/>
      <c r="CI137" s="209">
        <v>10</v>
      </c>
      <c r="CJ137" s="209">
        <v>13</v>
      </c>
      <c r="CM137" s="157"/>
      <c r="CN137" s="157"/>
      <c r="CO137" s="215"/>
      <c r="CP137" s="215"/>
      <c r="CS137" s="104"/>
      <c r="CT137" s="104"/>
      <c r="CU137" s="184"/>
      <c r="CV137" s="184"/>
      <c r="CW137" s="227"/>
      <c r="CX137" s="227"/>
      <c r="CY137" s="233"/>
      <c r="CZ137" s="233"/>
      <c r="DA137" s="239"/>
      <c r="DB137" s="239"/>
      <c r="DC137" s="245"/>
      <c r="DD137" s="245"/>
      <c r="DE137" s="167"/>
      <c r="DF137" s="167"/>
      <c r="DG137" s="104"/>
      <c r="DH137" s="104"/>
      <c r="DI137" s="12">
        <v>10</v>
      </c>
      <c r="DJ137" s="12">
        <v>15</v>
      </c>
      <c r="DK137" s="255"/>
      <c r="DL137" s="255"/>
      <c r="DM137" s="151"/>
      <c r="DN137" s="151"/>
      <c r="DO137" s="261">
        <v>10</v>
      </c>
      <c r="DP137" s="261">
        <v>13</v>
      </c>
      <c r="DQ137" s="267"/>
      <c r="DR137" s="267"/>
      <c r="DS137" s="110"/>
      <c r="DT137" s="110"/>
      <c r="DW137" s="273"/>
      <c r="DX137" s="273"/>
      <c r="DY137" s="279"/>
      <c r="DZ137" s="279"/>
      <c r="EA137" s="255"/>
      <c r="EB137" s="255"/>
      <c r="EC137" s="285"/>
      <c r="ED137" s="285"/>
      <c r="EG137" s="296">
        <v>10</v>
      </c>
      <c r="EH137" s="296">
        <v>14</v>
      </c>
      <c r="EI137" s="227"/>
      <c r="EJ137" s="227"/>
    </row>
    <row r="138" spans="1:140" s="12" customFormat="1" x14ac:dyDescent="0.2">
      <c r="A138" s="13">
        <f t="shared" si="10"/>
        <v>132</v>
      </c>
      <c r="B138" s="223" t="s">
        <v>23</v>
      </c>
      <c r="C138" s="12" t="s">
        <v>7</v>
      </c>
      <c r="D138" s="16">
        <v>13</v>
      </c>
      <c r="E138" s="94">
        <v>227</v>
      </c>
      <c r="F138" s="94"/>
      <c r="G138" s="94"/>
      <c r="H138" s="94">
        <f t="shared" ref="H138:H207" si="12">SUM(E138:G138)-SUMPRODUCT((MOD(COLUMN(AY138:FU138),2)=1)*(AY138:FU138))</f>
        <v>22</v>
      </c>
      <c r="I138" s="16">
        <f t="shared" si="8"/>
        <v>286</v>
      </c>
      <c r="R138" s="13"/>
      <c r="AL138" s="13"/>
      <c r="AM138" s="13"/>
      <c r="AY138" s="122">
        <v>10</v>
      </c>
      <c r="AZ138" s="122">
        <v>16</v>
      </c>
      <c r="BA138" s="104"/>
      <c r="BB138" s="104"/>
      <c r="BC138" s="128"/>
      <c r="BD138" s="128"/>
      <c r="BE138" s="167"/>
      <c r="BF138" s="167"/>
      <c r="BG138" s="116"/>
      <c r="BH138" s="116"/>
      <c r="BI138" s="110"/>
      <c r="BJ138" s="110"/>
      <c r="BK138" s="104"/>
      <c r="BL138" s="104"/>
      <c r="BM138" s="151"/>
      <c r="BN138" s="151"/>
      <c r="BO138" s="157"/>
      <c r="BP138" s="157"/>
      <c r="BQ138" s="104"/>
      <c r="BR138" s="104"/>
      <c r="BS138" s="174"/>
      <c r="BT138" s="174"/>
      <c r="BU138" s="184"/>
      <c r="BV138" s="184"/>
      <c r="BW138" s="190"/>
      <c r="BX138" s="190"/>
      <c r="BY138" s="151">
        <v>100</v>
      </c>
      <c r="BZ138" s="151">
        <v>15</v>
      </c>
      <c r="CA138" s="167"/>
      <c r="CB138" s="167"/>
      <c r="CC138" s="203"/>
      <c r="CD138" s="203"/>
      <c r="CE138" s="174"/>
      <c r="CF138" s="174"/>
      <c r="CG138" s="12">
        <v>10</v>
      </c>
      <c r="CH138" s="12">
        <v>16</v>
      </c>
      <c r="CI138" s="209">
        <v>10</v>
      </c>
      <c r="CJ138" s="209">
        <v>15</v>
      </c>
      <c r="CM138" s="157"/>
      <c r="CN138" s="157"/>
      <c r="CO138" s="215"/>
      <c r="CP138" s="215"/>
      <c r="CQ138" s="12">
        <v>10</v>
      </c>
      <c r="CR138" s="12">
        <v>16</v>
      </c>
      <c r="CS138" s="104"/>
      <c r="CT138" s="104"/>
      <c r="CU138" s="184">
        <v>10</v>
      </c>
      <c r="CV138" s="184">
        <v>17</v>
      </c>
      <c r="CW138" s="227">
        <v>10</v>
      </c>
      <c r="CX138" s="227">
        <v>16</v>
      </c>
      <c r="CY138" s="233"/>
      <c r="CZ138" s="233"/>
      <c r="DA138" s="239"/>
      <c r="DB138" s="239"/>
      <c r="DC138" s="245"/>
      <c r="DD138" s="245"/>
      <c r="DE138" s="167"/>
      <c r="DF138" s="167"/>
      <c r="DG138" s="104"/>
      <c r="DH138" s="104"/>
      <c r="DK138" s="255"/>
      <c r="DL138" s="255"/>
      <c r="DM138" s="151"/>
      <c r="DN138" s="151"/>
      <c r="DO138" s="261">
        <v>20</v>
      </c>
      <c r="DP138" s="261">
        <v>16.5</v>
      </c>
      <c r="DQ138" s="267"/>
      <c r="DR138" s="267"/>
      <c r="DS138" s="110"/>
      <c r="DT138" s="110"/>
      <c r="DW138" s="273"/>
      <c r="DX138" s="273"/>
      <c r="DY138" s="279"/>
      <c r="DZ138" s="279"/>
      <c r="EA138" s="255"/>
      <c r="EB138" s="255"/>
      <c r="EC138" s="285">
        <v>10</v>
      </c>
      <c r="ED138" s="285">
        <v>16</v>
      </c>
      <c r="EG138" s="296">
        <v>15</v>
      </c>
      <c r="EH138" s="296">
        <v>16</v>
      </c>
      <c r="EI138" s="227"/>
      <c r="EJ138" s="227"/>
    </row>
    <row r="139" spans="1:140" s="12" customFormat="1" x14ac:dyDescent="0.2">
      <c r="A139" s="13">
        <f t="shared" si="10"/>
        <v>133</v>
      </c>
      <c r="B139" s="86" t="s">
        <v>219</v>
      </c>
      <c r="C139" s="12" t="s">
        <v>7</v>
      </c>
      <c r="D139" s="16">
        <v>13</v>
      </c>
      <c r="E139" s="94">
        <v>475</v>
      </c>
      <c r="F139" s="94"/>
      <c r="G139" s="94"/>
      <c r="H139" s="94">
        <f t="shared" si="12"/>
        <v>190</v>
      </c>
      <c r="I139" s="16">
        <f t="shared" si="8"/>
        <v>2470</v>
      </c>
      <c r="R139" s="13"/>
      <c r="AL139" s="13"/>
      <c r="AM139" s="13"/>
      <c r="AY139" s="122">
        <v>20</v>
      </c>
      <c r="AZ139" s="122">
        <v>17</v>
      </c>
      <c r="BA139" s="104">
        <v>10</v>
      </c>
      <c r="BB139" s="104">
        <v>17</v>
      </c>
      <c r="BC139" s="128">
        <v>10</v>
      </c>
      <c r="BD139" s="128">
        <v>17</v>
      </c>
      <c r="BE139" s="167"/>
      <c r="BF139" s="167"/>
      <c r="BG139" s="116">
        <v>40</v>
      </c>
      <c r="BH139" s="116">
        <v>16.5</v>
      </c>
      <c r="BI139" s="110">
        <v>10</v>
      </c>
      <c r="BJ139" s="110">
        <v>17</v>
      </c>
      <c r="BK139" s="104"/>
      <c r="BL139" s="104"/>
      <c r="BM139" s="151">
        <v>10</v>
      </c>
      <c r="BN139" s="151">
        <v>18</v>
      </c>
      <c r="BO139" s="157"/>
      <c r="BP139" s="157"/>
      <c r="BQ139" s="104"/>
      <c r="BR139" s="104"/>
      <c r="BS139" s="174"/>
      <c r="BT139" s="174"/>
      <c r="BU139" s="184"/>
      <c r="BV139" s="184"/>
      <c r="BW139" s="190"/>
      <c r="BX139" s="190"/>
      <c r="BY139" s="151"/>
      <c r="BZ139" s="151"/>
      <c r="CA139" s="167"/>
      <c r="CB139" s="167"/>
      <c r="CC139" s="203">
        <v>5</v>
      </c>
      <c r="CD139" s="203">
        <v>17</v>
      </c>
      <c r="CE139" s="174"/>
      <c r="CF139" s="174"/>
      <c r="CG139" s="12">
        <v>5</v>
      </c>
      <c r="CH139" s="12">
        <v>16</v>
      </c>
      <c r="CI139" s="209">
        <v>10</v>
      </c>
      <c r="CJ139" s="209">
        <v>16</v>
      </c>
      <c r="CK139" s="12">
        <v>5</v>
      </c>
      <c r="CL139" s="12">
        <v>17</v>
      </c>
      <c r="CM139" s="157">
        <v>5</v>
      </c>
      <c r="CN139" s="157">
        <v>17</v>
      </c>
      <c r="CO139" s="215">
        <v>5</v>
      </c>
      <c r="CP139" s="215">
        <v>17</v>
      </c>
      <c r="CQ139" s="12">
        <v>10</v>
      </c>
      <c r="CR139" s="12">
        <v>17</v>
      </c>
      <c r="CS139" s="104"/>
      <c r="CT139" s="104"/>
      <c r="CU139" s="184"/>
      <c r="CV139" s="184"/>
      <c r="CW139" s="227"/>
      <c r="CX139" s="227"/>
      <c r="CY139" s="233">
        <v>10</v>
      </c>
      <c r="CZ139" s="233">
        <v>17</v>
      </c>
      <c r="DA139" s="239"/>
      <c r="DB139" s="239"/>
      <c r="DC139" s="245">
        <v>20</v>
      </c>
      <c r="DD139" s="245">
        <v>17</v>
      </c>
      <c r="DE139" s="167">
        <v>5</v>
      </c>
      <c r="DF139" s="167">
        <v>17</v>
      </c>
      <c r="DG139" s="104"/>
      <c r="DH139" s="104"/>
      <c r="DI139" s="12">
        <v>10</v>
      </c>
      <c r="DJ139" s="12">
        <v>17</v>
      </c>
      <c r="DK139" s="255"/>
      <c r="DL139" s="255"/>
      <c r="DM139" s="151"/>
      <c r="DN139" s="151"/>
      <c r="DO139" s="261">
        <v>20</v>
      </c>
      <c r="DP139" s="261">
        <v>16</v>
      </c>
      <c r="DQ139" s="267"/>
      <c r="DR139" s="267"/>
      <c r="DS139" s="110"/>
      <c r="DT139" s="110"/>
      <c r="DU139" s="12">
        <v>5</v>
      </c>
      <c r="DV139" s="12">
        <v>17</v>
      </c>
      <c r="DW139" s="273"/>
      <c r="DX139" s="273"/>
      <c r="DY139" s="279">
        <v>5</v>
      </c>
      <c r="DZ139" s="279">
        <v>17</v>
      </c>
      <c r="EA139" s="255"/>
      <c r="EB139" s="255"/>
      <c r="EC139" s="285">
        <v>10</v>
      </c>
      <c r="ED139" s="285">
        <v>17</v>
      </c>
      <c r="EG139" s="296">
        <v>45</v>
      </c>
      <c r="EH139" s="296">
        <v>16.5</v>
      </c>
      <c r="EI139" s="227">
        <v>10</v>
      </c>
      <c r="EJ139" s="227">
        <v>17</v>
      </c>
    </row>
    <row r="140" spans="1:140" s="12" customFormat="1" x14ac:dyDescent="0.2">
      <c r="A140" s="13">
        <f t="shared" si="10"/>
        <v>134</v>
      </c>
      <c r="B140" s="223" t="s">
        <v>102</v>
      </c>
      <c r="C140" s="12" t="s">
        <v>4</v>
      </c>
      <c r="D140" s="16">
        <v>10</v>
      </c>
      <c r="E140" s="94">
        <v>130</v>
      </c>
      <c r="F140" s="94"/>
      <c r="G140" s="94"/>
      <c r="H140" s="94">
        <f t="shared" si="12"/>
        <v>15</v>
      </c>
      <c r="I140" s="16">
        <f t="shared" si="8"/>
        <v>150</v>
      </c>
      <c r="R140" s="13"/>
      <c r="AL140" s="13"/>
      <c r="AM140" s="13"/>
      <c r="AY140" s="122">
        <v>20</v>
      </c>
      <c r="AZ140" s="122">
        <v>12</v>
      </c>
      <c r="BA140" s="104"/>
      <c r="BB140" s="104"/>
      <c r="BC140" s="128"/>
      <c r="BD140" s="128"/>
      <c r="BE140" s="167"/>
      <c r="BF140" s="167"/>
      <c r="BG140" s="116"/>
      <c r="BH140" s="116"/>
      <c r="BI140" s="110"/>
      <c r="BJ140" s="110"/>
      <c r="BK140" s="104"/>
      <c r="BL140" s="104"/>
      <c r="BM140" s="151"/>
      <c r="BN140" s="151"/>
      <c r="BO140" s="157"/>
      <c r="BP140" s="157"/>
      <c r="BQ140" s="104"/>
      <c r="BR140" s="104"/>
      <c r="BS140" s="174"/>
      <c r="BT140" s="174"/>
      <c r="BU140" s="184"/>
      <c r="BV140" s="184"/>
      <c r="BW140" s="190"/>
      <c r="BX140" s="190"/>
      <c r="BY140" s="151"/>
      <c r="BZ140" s="151"/>
      <c r="CA140" s="167"/>
      <c r="CB140" s="167"/>
      <c r="CC140" s="203"/>
      <c r="CD140" s="203"/>
      <c r="CE140" s="174">
        <v>5</v>
      </c>
      <c r="CF140" s="174">
        <v>11</v>
      </c>
      <c r="CI140" s="209"/>
      <c r="CJ140" s="209"/>
      <c r="CK140" s="12">
        <v>5</v>
      </c>
      <c r="CL140" s="12">
        <v>11</v>
      </c>
      <c r="CM140" s="157"/>
      <c r="CN140" s="157"/>
      <c r="CO140" s="215"/>
      <c r="CP140" s="215"/>
      <c r="CS140" s="104">
        <v>10</v>
      </c>
      <c r="CT140" s="104">
        <v>11</v>
      </c>
      <c r="CU140" s="184">
        <v>10</v>
      </c>
      <c r="CV140" s="184">
        <v>12</v>
      </c>
      <c r="CW140" s="227"/>
      <c r="CX140" s="227"/>
      <c r="CY140" s="233"/>
      <c r="CZ140" s="233"/>
      <c r="DA140" s="239"/>
      <c r="DB140" s="239"/>
      <c r="DC140" s="245"/>
      <c r="DD140" s="245"/>
      <c r="DE140" s="167"/>
      <c r="DF140" s="167"/>
      <c r="DG140" s="104"/>
      <c r="DH140" s="104"/>
      <c r="DK140" s="255"/>
      <c r="DL140" s="255"/>
      <c r="DM140" s="151">
        <v>50</v>
      </c>
      <c r="DN140" s="151">
        <v>13</v>
      </c>
      <c r="DO140" s="261"/>
      <c r="DP140" s="261"/>
      <c r="DQ140" s="267"/>
      <c r="DR140" s="267"/>
      <c r="DS140" s="110"/>
      <c r="DT140" s="110"/>
      <c r="DW140" s="273"/>
      <c r="DX140" s="273"/>
      <c r="DY140" s="279"/>
      <c r="DZ140" s="279"/>
      <c r="EA140" s="255"/>
      <c r="EB140" s="255"/>
      <c r="EC140" s="285"/>
      <c r="ED140" s="285"/>
      <c r="EG140" s="296">
        <v>10</v>
      </c>
      <c r="EH140" s="296">
        <v>11</v>
      </c>
      <c r="EI140" s="227">
        <v>5</v>
      </c>
      <c r="EJ140" s="227">
        <v>11</v>
      </c>
    </row>
    <row r="141" spans="1:140" s="12" customFormat="1" x14ac:dyDescent="0.2">
      <c r="A141" s="13">
        <f t="shared" si="10"/>
        <v>135</v>
      </c>
      <c r="B141" s="86" t="s">
        <v>164</v>
      </c>
      <c r="C141" s="12" t="s">
        <v>7</v>
      </c>
      <c r="D141" s="16">
        <v>24.5</v>
      </c>
      <c r="E141" s="94">
        <v>60</v>
      </c>
      <c r="F141" s="94"/>
      <c r="G141" s="95"/>
      <c r="H141" s="94">
        <f t="shared" si="12"/>
        <v>1</v>
      </c>
      <c r="I141" s="16">
        <f t="shared" si="8"/>
        <v>24.5</v>
      </c>
      <c r="R141" s="13"/>
      <c r="AL141" s="13"/>
      <c r="AM141" s="13"/>
      <c r="AY141" s="122"/>
      <c r="AZ141" s="122"/>
      <c r="BA141" s="104">
        <v>5</v>
      </c>
      <c r="BB141" s="104">
        <v>28</v>
      </c>
      <c r="BC141" s="128"/>
      <c r="BD141" s="128"/>
      <c r="BE141" s="167">
        <v>5</v>
      </c>
      <c r="BF141" s="167">
        <v>28</v>
      </c>
      <c r="BG141" s="116">
        <v>24</v>
      </c>
      <c r="BH141" s="116">
        <v>27</v>
      </c>
      <c r="BI141" s="110"/>
      <c r="BJ141" s="110"/>
      <c r="BK141" s="104"/>
      <c r="BL141" s="104"/>
      <c r="BM141" s="151"/>
      <c r="BN141" s="151"/>
      <c r="BO141" s="157"/>
      <c r="BP141" s="157"/>
      <c r="BQ141" s="104">
        <v>20</v>
      </c>
      <c r="BR141" s="104">
        <v>28</v>
      </c>
      <c r="BS141" s="174"/>
      <c r="BT141" s="174"/>
      <c r="BU141" s="184"/>
      <c r="BV141" s="184"/>
      <c r="BW141" s="190"/>
      <c r="BX141" s="190"/>
      <c r="BY141" s="151"/>
      <c r="BZ141" s="151"/>
      <c r="CA141" s="167"/>
      <c r="CB141" s="167"/>
      <c r="CC141" s="203"/>
      <c r="CD141" s="203"/>
      <c r="CE141" s="174"/>
      <c r="CF141" s="174"/>
      <c r="CI141" s="209"/>
      <c r="CJ141" s="209"/>
      <c r="CM141" s="157"/>
      <c r="CN141" s="157"/>
      <c r="CO141" s="215"/>
      <c r="CP141" s="215"/>
      <c r="CS141" s="104"/>
      <c r="CT141" s="104"/>
      <c r="CU141" s="184"/>
      <c r="CV141" s="184"/>
      <c r="CW141" s="227"/>
      <c r="CX141" s="227"/>
      <c r="CY141" s="233"/>
      <c r="CZ141" s="233"/>
      <c r="DA141" s="239"/>
      <c r="DB141" s="239"/>
      <c r="DC141" s="245"/>
      <c r="DD141" s="245"/>
      <c r="DE141" s="167"/>
      <c r="DF141" s="167"/>
      <c r="DG141" s="104"/>
      <c r="DH141" s="104"/>
      <c r="DK141" s="255"/>
      <c r="DL141" s="255"/>
      <c r="DM141" s="151"/>
      <c r="DN141" s="151"/>
      <c r="DO141" s="261"/>
      <c r="DP141" s="261"/>
      <c r="DQ141" s="267"/>
      <c r="DR141" s="267"/>
      <c r="DS141" s="110"/>
      <c r="DT141" s="110"/>
      <c r="DW141" s="273"/>
      <c r="DX141" s="273"/>
      <c r="DY141" s="279"/>
      <c r="DZ141" s="279"/>
      <c r="EA141" s="255"/>
      <c r="EB141" s="255"/>
      <c r="EC141" s="285"/>
      <c r="ED141" s="285"/>
      <c r="EG141" s="296">
        <v>5</v>
      </c>
      <c r="EH141" s="296">
        <v>28</v>
      </c>
      <c r="EI141" s="227"/>
      <c r="EJ141" s="227"/>
    </row>
    <row r="142" spans="1:140" s="12" customFormat="1" x14ac:dyDescent="0.2">
      <c r="A142" s="13">
        <f t="shared" si="10"/>
        <v>136</v>
      </c>
      <c r="B142" s="86" t="s">
        <v>154</v>
      </c>
      <c r="C142" s="12" t="s">
        <v>7</v>
      </c>
      <c r="D142" s="16">
        <v>23.5</v>
      </c>
      <c r="E142" s="94">
        <v>135</v>
      </c>
      <c r="F142" s="94"/>
      <c r="G142" s="74"/>
      <c r="H142" s="94">
        <f t="shared" si="12"/>
        <v>110</v>
      </c>
      <c r="I142" s="16">
        <f t="shared" si="8"/>
        <v>2585</v>
      </c>
      <c r="R142" s="13"/>
      <c r="AL142" s="13"/>
      <c r="AM142" s="13"/>
      <c r="AY142" s="122">
        <v>5</v>
      </c>
      <c r="AZ142" s="122">
        <v>28</v>
      </c>
      <c r="BA142" s="104"/>
      <c r="BB142" s="104"/>
      <c r="BC142" s="128"/>
      <c r="BD142" s="128"/>
      <c r="BE142" s="167"/>
      <c r="BF142" s="167"/>
      <c r="BG142" s="116"/>
      <c r="BH142" s="116"/>
      <c r="BI142" s="110"/>
      <c r="BJ142" s="110"/>
      <c r="BK142" s="104"/>
      <c r="BL142" s="104"/>
      <c r="BM142" s="151"/>
      <c r="BN142" s="151"/>
      <c r="BO142" s="157"/>
      <c r="BP142" s="157"/>
      <c r="BQ142" s="104"/>
      <c r="BR142" s="104"/>
      <c r="BS142" s="174"/>
      <c r="BT142" s="174"/>
      <c r="BU142" s="184"/>
      <c r="BV142" s="184"/>
      <c r="BW142" s="190"/>
      <c r="BX142" s="190"/>
      <c r="BY142" s="151"/>
      <c r="BZ142" s="151"/>
      <c r="CA142" s="167"/>
      <c r="CB142" s="167"/>
      <c r="CC142" s="203">
        <v>5</v>
      </c>
      <c r="CD142" s="203">
        <v>28</v>
      </c>
      <c r="CE142" s="174"/>
      <c r="CF142" s="174"/>
      <c r="CG142" s="12">
        <v>5</v>
      </c>
      <c r="CH142" s="12">
        <v>28</v>
      </c>
      <c r="CI142" s="209"/>
      <c r="CJ142" s="209"/>
      <c r="CK142" s="12">
        <v>5</v>
      </c>
      <c r="CL142" s="12">
        <v>28</v>
      </c>
      <c r="CM142" s="157"/>
      <c r="CN142" s="157"/>
      <c r="CO142" s="215"/>
      <c r="CP142" s="215"/>
      <c r="CS142" s="104"/>
      <c r="CT142" s="104"/>
      <c r="CU142" s="184"/>
      <c r="CV142" s="184"/>
      <c r="CW142" s="227"/>
      <c r="CX142" s="227"/>
      <c r="CY142" s="233"/>
      <c r="CZ142" s="233"/>
      <c r="DA142" s="239"/>
      <c r="DB142" s="239"/>
      <c r="DC142" s="245"/>
      <c r="DD142" s="245"/>
      <c r="DE142" s="167"/>
      <c r="DF142" s="167"/>
      <c r="DG142" s="104"/>
      <c r="DH142" s="104"/>
      <c r="DK142" s="255"/>
      <c r="DL142" s="255"/>
      <c r="DM142" s="151"/>
      <c r="DN142" s="151"/>
      <c r="DO142" s="261"/>
      <c r="DP142" s="261"/>
      <c r="DQ142" s="267"/>
      <c r="DR142" s="267"/>
      <c r="DS142" s="110"/>
      <c r="DT142" s="110"/>
      <c r="DW142" s="273"/>
      <c r="DX142" s="273"/>
      <c r="DY142" s="279"/>
      <c r="DZ142" s="279"/>
      <c r="EA142" s="255"/>
      <c r="EB142" s="255"/>
      <c r="EC142" s="285"/>
      <c r="ED142" s="285"/>
      <c r="EG142" s="296"/>
      <c r="EH142" s="296"/>
      <c r="EI142" s="227">
        <v>5</v>
      </c>
      <c r="EJ142" s="227">
        <v>28</v>
      </c>
    </row>
    <row r="143" spans="1:140" s="12" customFormat="1" x14ac:dyDescent="0.2">
      <c r="A143" s="13">
        <f t="shared" si="10"/>
        <v>137</v>
      </c>
      <c r="B143" s="86" t="s">
        <v>184</v>
      </c>
      <c r="C143" s="12" t="s">
        <v>7</v>
      </c>
      <c r="D143" s="16">
        <v>30</v>
      </c>
      <c r="E143" s="94">
        <v>0</v>
      </c>
      <c r="F143" s="94"/>
      <c r="G143" s="94"/>
      <c r="H143" s="94">
        <f t="shared" si="12"/>
        <v>0</v>
      </c>
      <c r="I143" s="16">
        <f t="shared" si="8"/>
        <v>0</v>
      </c>
      <c r="R143" s="13"/>
      <c r="AL143" s="13"/>
      <c r="AM143" s="13"/>
      <c r="AY143" s="122"/>
      <c r="AZ143" s="122"/>
      <c r="BA143" s="104"/>
      <c r="BB143" s="104"/>
      <c r="BC143" s="128"/>
      <c r="BD143" s="128"/>
      <c r="BE143" s="167"/>
      <c r="BF143" s="167"/>
      <c r="BG143" s="116"/>
      <c r="BH143" s="116"/>
      <c r="BI143" s="110"/>
      <c r="BJ143" s="110"/>
      <c r="BK143" s="104"/>
      <c r="BL143" s="104"/>
      <c r="BM143" s="151"/>
      <c r="BN143" s="151"/>
      <c r="BO143" s="157"/>
      <c r="BP143" s="157"/>
      <c r="BQ143" s="104"/>
      <c r="BR143" s="104"/>
      <c r="BS143" s="174"/>
      <c r="BT143" s="174"/>
      <c r="BU143" s="184"/>
      <c r="BV143" s="184"/>
      <c r="BW143" s="190"/>
      <c r="BX143" s="190"/>
      <c r="BY143" s="151"/>
      <c r="BZ143" s="151"/>
      <c r="CA143" s="167"/>
      <c r="CB143" s="167"/>
      <c r="CC143" s="203"/>
      <c r="CD143" s="203"/>
      <c r="CE143" s="174"/>
      <c r="CF143" s="174"/>
      <c r="CI143" s="209"/>
      <c r="CJ143" s="209"/>
      <c r="CM143" s="157"/>
      <c r="CN143" s="157"/>
      <c r="CO143" s="215"/>
      <c r="CP143" s="215"/>
      <c r="CS143" s="104"/>
      <c r="CT143" s="104"/>
      <c r="CU143" s="184"/>
      <c r="CV143" s="184"/>
      <c r="CW143" s="227"/>
      <c r="CX143" s="227"/>
      <c r="CY143" s="233"/>
      <c r="CZ143" s="233"/>
      <c r="DA143" s="239"/>
      <c r="DB143" s="239"/>
      <c r="DC143" s="245"/>
      <c r="DD143" s="245"/>
      <c r="DE143" s="167"/>
      <c r="DF143" s="167"/>
      <c r="DG143" s="104"/>
      <c r="DH143" s="104"/>
      <c r="DK143" s="255"/>
      <c r="DL143" s="255"/>
      <c r="DM143" s="151"/>
      <c r="DN143" s="151"/>
      <c r="DO143" s="261"/>
      <c r="DP143" s="261"/>
      <c r="DQ143" s="267"/>
      <c r="DR143" s="267"/>
      <c r="DS143" s="110"/>
      <c r="DT143" s="110"/>
      <c r="DW143" s="273"/>
      <c r="DX143" s="273"/>
      <c r="DY143" s="279"/>
      <c r="DZ143" s="279"/>
      <c r="EA143" s="255"/>
      <c r="EB143" s="255"/>
      <c r="EC143" s="285"/>
      <c r="ED143" s="285"/>
      <c r="EG143" s="296"/>
      <c r="EH143" s="296"/>
      <c r="EI143" s="227"/>
      <c r="EJ143" s="227"/>
    </row>
    <row r="144" spans="1:140" s="12" customFormat="1" x14ac:dyDescent="0.2">
      <c r="A144" s="13">
        <f t="shared" si="10"/>
        <v>138</v>
      </c>
      <c r="B144" s="86" t="s">
        <v>184</v>
      </c>
      <c r="C144" s="12" t="s">
        <v>5</v>
      </c>
      <c r="D144" s="16">
        <v>23.5</v>
      </c>
      <c r="E144" s="94">
        <v>0</v>
      </c>
      <c r="F144" s="94"/>
      <c r="G144" s="94"/>
      <c r="H144" s="94">
        <f t="shared" si="12"/>
        <v>0</v>
      </c>
      <c r="I144" s="16">
        <f t="shared" si="8"/>
        <v>0</v>
      </c>
      <c r="R144" s="13"/>
      <c r="AL144" s="13"/>
      <c r="AM144" s="13"/>
      <c r="AY144" s="122"/>
      <c r="AZ144" s="122"/>
      <c r="BA144" s="104"/>
      <c r="BB144" s="104"/>
      <c r="BC144" s="128"/>
      <c r="BD144" s="128"/>
      <c r="BE144" s="167"/>
      <c r="BF144" s="167"/>
      <c r="BG144" s="116"/>
      <c r="BH144" s="116"/>
      <c r="BI144" s="110"/>
      <c r="BJ144" s="110"/>
      <c r="BK144" s="104"/>
      <c r="BL144" s="104"/>
      <c r="BM144" s="151"/>
      <c r="BN144" s="151"/>
      <c r="BO144" s="157"/>
      <c r="BP144" s="157"/>
      <c r="BQ144" s="104"/>
      <c r="BR144" s="104"/>
      <c r="BS144" s="174"/>
      <c r="BT144" s="174"/>
      <c r="BU144" s="184"/>
      <c r="BV144" s="184"/>
      <c r="BW144" s="190"/>
      <c r="BX144" s="190"/>
      <c r="BY144" s="151"/>
      <c r="BZ144" s="151"/>
      <c r="CA144" s="167"/>
      <c r="CB144" s="167"/>
      <c r="CC144" s="203"/>
      <c r="CD144" s="203"/>
      <c r="CE144" s="174"/>
      <c r="CF144" s="174"/>
      <c r="CI144" s="209"/>
      <c r="CJ144" s="209"/>
      <c r="CM144" s="157"/>
      <c r="CN144" s="157"/>
      <c r="CO144" s="215"/>
      <c r="CP144" s="215"/>
      <c r="CS144" s="104"/>
      <c r="CT144" s="104"/>
      <c r="CU144" s="184"/>
      <c r="CV144" s="184"/>
      <c r="CW144" s="227"/>
      <c r="CX144" s="227"/>
      <c r="CY144" s="233"/>
      <c r="CZ144" s="233"/>
      <c r="DA144" s="239"/>
      <c r="DB144" s="239"/>
      <c r="DC144" s="245"/>
      <c r="DD144" s="245"/>
      <c r="DE144" s="167"/>
      <c r="DF144" s="167"/>
      <c r="DG144" s="104"/>
      <c r="DH144" s="104"/>
      <c r="DK144" s="255"/>
      <c r="DL144" s="255"/>
      <c r="DM144" s="151"/>
      <c r="DN144" s="151"/>
      <c r="DO144" s="261"/>
      <c r="DP144" s="261"/>
      <c r="DQ144" s="267"/>
      <c r="DR144" s="267"/>
      <c r="DS144" s="110"/>
      <c r="DT144" s="110"/>
      <c r="DW144" s="273"/>
      <c r="DX144" s="273"/>
      <c r="DY144" s="279"/>
      <c r="DZ144" s="279"/>
      <c r="EA144" s="255"/>
      <c r="EB144" s="255"/>
      <c r="EC144" s="285"/>
      <c r="ED144" s="285"/>
      <c r="EG144" s="296"/>
      <c r="EH144" s="296"/>
      <c r="EI144" s="227"/>
      <c r="EJ144" s="227"/>
    </row>
    <row r="145" spans="1:140" s="12" customFormat="1" x14ac:dyDescent="0.2">
      <c r="A145" s="13">
        <f t="shared" si="10"/>
        <v>139</v>
      </c>
      <c r="B145" s="86" t="s">
        <v>171</v>
      </c>
      <c r="C145" s="12" t="s">
        <v>6</v>
      </c>
      <c r="D145" s="16">
        <v>28</v>
      </c>
      <c r="E145" s="94">
        <v>25</v>
      </c>
      <c r="F145" s="94"/>
      <c r="G145" s="74"/>
      <c r="H145" s="94">
        <f t="shared" si="12"/>
        <v>5</v>
      </c>
      <c r="I145" s="16">
        <f t="shared" si="8"/>
        <v>140</v>
      </c>
      <c r="R145" s="13"/>
      <c r="AL145" s="13"/>
      <c r="AM145" s="13"/>
      <c r="AY145" s="122"/>
      <c r="AZ145" s="122"/>
      <c r="BA145" s="104"/>
      <c r="BB145" s="104"/>
      <c r="BC145" s="128"/>
      <c r="BD145" s="128"/>
      <c r="BE145" s="167"/>
      <c r="BF145" s="167"/>
      <c r="BG145" s="116"/>
      <c r="BH145" s="116"/>
      <c r="BI145" s="110"/>
      <c r="BJ145" s="110"/>
      <c r="BK145" s="104"/>
      <c r="BL145" s="104"/>
      <c r="BM145" s="151"/>
      <c r="BN145" s="151"/>
      <c r="BO145" s="157"/>
      <c r="BP145" s="157"/>
      <c r="BQ145" s="104"/>
      <c r="BR145" s="104"/>
      <c r="BS145" s="174"/>
      <c r="BT145" s="174"/>
      <c r="BU145" s="184"/>
      <c r="BV145" s="184"/>
      <c r="BW145" s="190"/>
      <c r="BX145" s="190"/>
      <c r="BY145" s="151"/>
      <c r="BZ145" s="151"/>
      <c r="CA145" s="167"/>
      <c r="CB145" s="167"/>
      <c r="CC145" s="203"/>
      <c r="CD145" s="203"/>
      <c r="CE145" s="174"/>
      <c r="CF145" s="174"/>
      <c r="CI145" s="209">
        <v>10</v>
      </c>
      <c r="CJ145" s="209">
        <v>26</v>
      </c>
      <c r="CM145" s="157"/>
      <c r="CN145" s="157"/>
      <c r="CO145" s="215"/>
      <c r="CP145" s="215"/>
      <c r="CS145" s="104"/>
      <c r="CT145" s="104"/>
      <c r="CU145" s="184"/>
      <c r="CV145" s="184"/>
      <c r="CW145" s="227"/>
      <c r="CX145" s="227"/>
      <c r="CY145" s="233"/>
      <c r="CZ145" s="233"/>
      <c r="DA145" s="239"/>
      <c r="DB145" s="239"/>
      <c r="DC145" s="245"/>
      <c r="DD145" s="245"/>
      <c r="DE145" s="167"/>
      <c r="DF145" s="167"/>
      <c r="DG145" s="104"/>
      <c r="DH145" s="104"/>
      <c r="DK145" s="255">
        <v>10</v>
      </c>
      <c r="DL145" s="255">
        <v>28</v>
      </c>
      <c r="DM145" s="151"/>
      <c r="DN145" s="151"/>
      <c r="DO145" s="261"/>
      <c r="DP145" s="261"/>
      <c r="DQ145" s="267"/>
      <c r="DR145" s="267"/>
      <c r="DS145" s="110"/>
      <c r="DT145" s="110"/>
      <c r="DW145" s="273"/>
      <c r="DX145" s="273"/>
      <c r="DY145" s="279"/>
      <c r="DZ145" s="279"/>
      <c r="EA145" s="255"/>
      <c r="EB145" s="255"/>
      <c r="EC145" s="285"/>
      <c r="ED145" s="285"/>
      <c r="EG145" s="296"/>
      <c r="EH145" s="296"/>
      <c r="EI145" s="227"/>
      <c r="EJ145" s="227"/>
    </row>
    <row r="146" spans="1:140" s="12" customFormat="1" x14ac:dyDescent="0.2">
      <c r="A146" s="13">
        <f t="shared" si="10"/>
        <v>140</v>
      </c>
      <c r="B146" s="86" t="s">
        <v>171</v>
      </c>
      <c r="C146" s="12" t="s">
        <v>7</v>
      </c>
      <c r="D146" s="16">
        <v>36</v>
      </c>
      <c r="E146" s="94">
        <v>0</v>
      </c>
      <c r="F146" s="94"/>
      <c r="G146" s="74"/>
      <c r="H146" s="94">
        <f t="shared" si="12"/>
        <v>0</v>
      </c>
      <c r="I146" s="16">
        <f t="shared" si="8"/>
        <v>0</v>
      </c>
      <c r="R146" s="13"/>
      <c r="AL146" s="13"/>
      <c r="AM146" s="13"/>
      <c r="AY146" s="122"/>
      <c r="AZ146" s="122"/>
      <c r="BA146" s="104"/>
      <c r="BB146" s="104"/>
      <c r="BC146" s="128"/>
      <c r="BD146" s="128"/>
      <c r="BE146" s="167"/>
      <c r="BF146" s="167"/>
      <c r="BG146" s="116"/>
      <c r="BH146" s="116"/>
      <c r="BI146" s="110"/>
      <c r="BJ146" s="110"/>
      <c r="BK146" s="104"/>
      <c r="BL146" s="104"/>
      <c r="BM146" s="151"/>
      <c r="BN146" s="151"/>
      <c r="BO146" s="157"/>
      <c r="BP146" s="157"/>
      <c r="BQ146" s="104"/>
      <c r="BR146" s="104"/>
      <c r="BS146" s="174"/>
      <c r="BT146" s="174"/>
      <c r="BU146" s="184"/>
      <c r="BV146" s="184"/>
      <c r="BW146" s="190"/>
      <c r="BX146" s="190"/>
      <c r="BY146" s="151"/>
      <c r="BZ146" s="151"/>
      <c r="CA146" s="167"/>
      <c r="CB146" s="167"/>
      <c r="CC146" s="203"/>
      <c r="CD146" s="203"/>
      <c r="CE146" s="174"/>
      <c r="CF146" s="174"/>
      <c r="CI146" s="209"/>
      <c r="CJ146" s="209"/>
      <c r="CM146" s="157"/>
      <c r="CN146" s="157"/>
      <c r="CO146" s="215"/>
      <c r="CP146" s="215"/>
      <c r="CS146" s="104"/>
      <c r="CT146" s="104"/>
      <c r="CU146" s="184"/>
      <c r="CV146" s="184"/>
      <c r="CW146" s="227"/>
      <c r="CX146" s="227"/>
      <c r="CY146" s="233"/>
      <c r="CZ146" s="233"/>
      <c r="DA146" s="239"/>
      <c r="DB146" s="239"/>
      <c r="DC146" s="245"/>
      <c r="DD146" s="245"/>
      <c r="DE146" s="167"/>
      <c r="DF146" s="167"/>
      <c r="DG146" s="104"/>
      <c r="DH146" s="104"/>
      <c r="DK146" s="255"/>
      <c r="DL146" s="255"/>
      <c r="DM146" s="151"/>
      <c r="DN146" s="151"/>
      <c r="DO146" s="261"/>
      <c r="DP146" s="261"/>
      <c r="DQ146" s="267"/>
      <c r="DR146" s="267"/>
      <c r="DS146" s="110"/>
      <c r="DT146" s="110"/>
      <c r="DW146" s="273"/>
      <c r="DX146" s="273"/>
      <c r="DY146" s="279"/>
      <c r="DZ146" s="279"/>
      <c r="EA146" s="255"/>
      <c r="EB146" s="255"/>
      <c r="EC146" s="285"/>
      <c r="ED146" s="285"/>
      <c r="EG146" s="296"/>
      <c r="EH146" s="296"/>
      <c r="EI146" s="227"/>
      <c r="EJ146" s="227"/>
    </row>
    <row r="147" spans="1:140" s="12" customFormat="1" x14ac:dyDescent="0.2">
      <c r="A147" s="13">
        <f t="shared" si="10"/>
        <v>141</v>
      </c>
      <c r="B147" s="86" t="s">
        <v>147</v>
      </c>
      <c r="C147" s="12" t="s">
        <v>4</v>
      </c>
      <c r="D147" s="16">
        <v>8.5</v>
      </c>
      <c r="E147" s="94"/>
      <c r="F147" s="94"/>
      <c r="G147" s="94"/>
      <c r="H147" s="94">
        <f t="shared" si="12"/>
        <v>0</v>
      </c>
      <c r="I147" s="16">
        <f t="shared" si="8"/>
        <v>0</v>
      </c>
      <c r="J147" s="13"/>
      <c r="K147" s="13"/>
      <c r="R147" s="13"/>
      <c r="AL147" s="13"/>
      <c r="AM147" s="13"/>
      <c r="AY147" s="122"/>
      <c r="AZ147" s="122"/>
      <c r="BA147" s="104"/>
      <c r="BB147" s="104"/>
      <c r="BC147" s="128"/>
      <c r="BD147" s="128"/>
      <c r="BE147" s="167"/>
      <c r="BF147" s="167"/>
      <c r="BG147" s="116"/>
      <c r="BH147" s="116"/>
      <c r="BI147" s="110"/>
      <c r="BJ147" s="110"/>
      <c r="BK147" s="104"/>
      <c r="BL147" s="104"/>
      <c r="BM147" s="151"/>
      <c r="BN147" s="151"/>
      <c r="BO147" s="157"/>
      <c r="BP147" s="157"/>
      <c r="BQ147" s="104"/>
      <c r="BR147" s="104"/>
      <c r="BS147" s="174"/>
      <c r="BT147" s="174"/>
      <c r="BU147" s="184"/>
      <c r="BV147" s="184"/>
      <c r="BW147" s="190"/>
      <c r="BX147" s="190"/>
      <c r="BY147" s="151"/>
      <c r="BZ147" s="151"/>
      <c r="CA147" s="167"/>
      <c r="CB147" s="167"/>
      <c r="CC147" s="203"/>
      <c r="CD147" s="203"/>
      <c r="CE147" s="174"/>
      <c r="CF147" s="174"/>
      <c r="CI147" s="209"/>
      <c r="CJ147" s="209"/>
      <c r="CM147" s="157"/>
      <c r="CN147" s="157"/>
      <c r="CO147" s="215"/>
      <c r="CP147" s="215"/>
      <c r="CS147" s="104"/>
      <c r="CT147" s="104"/>
      <c r="CU147" s="184"/>
      <c r="CV147" s="184"/>
      <c r="CW147" s="227"/>
      <c r="CX147" s="227"/>
      <c r="CY147" s="233"/>
      <c r="CZ147" s="233"/>
      <c r="DA147" s="239"/>
      <c r="DB147" s="239"/>
      <c r="DC147" s="245"/>
      <c r="DD147" s="245"/>
      <c r="DE147" s="167"/>
      <c r="DF147" s="167"/>
      <c r="DG147" s="104"/>
      <c r="DH147" s="104"/>
      <c r="DK147" s="255"/>
      <c r="DL147" s="255"/>
      <c r="DM147" s="151"/>
      <c r="DN147" s="151"/>
      <c r="DO147" s="261"/>
      <c r="DP147" s="261"/>
      <c r="DQ147" s="267"/>
      <c r="DR147" s="267"/>
      <c r="DS147" s="110"/>
      <c r="DT147" s="110"/>
      <c r="DW147" s="273"/>
      <c r="DX147" s="273"/>
      <c r="DY147" s="279"/>
      <c r="DZ147" s="279"/>
      <c r="EA147" s="255"/>
      <c r="EB147" s="255"/>
      <c r="EC147" s="285"/>
      <c r="ED147" s="285"/>
      <c r="EG147" s="296"/>
      <c r="EH147" s="296"/>
      <c r="EI147" s="227"/>
      <c r="EJ147" s="227"/>
    </row>
    <row r="148" spans="1:140" s="12" customFormat="1" x14ac:dyDescent="0.2">
      <c r="A148" s="13">
        <f t="shared" si="10"/>
        <v>142</v>
      </c>
      <c r="B148" s="86" t="s">
        <v>148</v>
      </c>
      <c r="C148" s="12" t="s">
        <v>5</v>
      </c>
      <c r="D148" s="16">
        <v>10</v>
      </c>
      <c r="E148" s="94">
        <v>120</v>
      </c>
      <c r="F148" s="94"/>
      <c r="G148" s="94"/>
      <c r="H148" s="94">
        <f t="shared" si="12"/>
        <v>120</v>
      </c>
      <c r="I148" s="16">
        <f t="shared" si="8"/>
        <v>1200</v>
      </c>
      <c r="R148" s="13"/>
      <c r="AL148" s="13"/>
      <c r="AM148" s="13"/>
      <c r="AY148" s="122"/>
      <c r="AZ148" s="122"/>
      <c r="BA148" s="104"/>
      <c r="BB148" s="104"/>
      <c r="BC148" s="128"/>
      <c r="BD148" s="128"/>
      <c r="BE148" s="167"/>
      <c r="BF148" s="167"/>
      <c r="BG148" s="116"/>
      <c r="BH148" s="116"/>
      <c r="BI148" s="110"/>
      <c r="BJ148" s="110"/>
      <c r="BK148" s="104"/>
      <c r="BL148" s="104"/>
      <c r="BM148" s="151"/>
      <c r="BN148" s="151"/>
      <c r="BO148" s="157"/>
      <c r="BP148" s="157"/>
      <c r="BQ148" s="104"/>
      <c r="BR148" s="104"/>
      <c r="BS148" s="174"/>
      <c r="BT148" s="174"/>
      <c r="BU148" s="184"/>
      <c r="BV148" s="184"/>
      <c r="BW148" s="190"/>
      <c r="BX148" s="190"/>
      <c r="BY148" s="151"/>
      <c r="BZ148" s="151"/>
      <c r="CA148" s="167"/>
      <c r="CB148" s="167"/>
      <c r="CC148" s="203"/>
      <c r="CD148" s="203"/>
      <c r="CE148" s="174"/>
      <c r="CF148" s="174"/>
      <c r="CI148" s="209"/>
      <c r="CJ148" s="209"/>
      <c r="CM148" s="157"/>
      <c r="CN148" s="157"/>
      <c r="CO148" s="215"/>
      <c r="CP148" s="215"/>
      <c r="CS148" s="104"/>
      <c r="CT148" s="104"/>
      <c r="CU148" s="184"/>
      <c r="CV148" s="184"/>
      <c r="CW148" s="227"/>
      <c r="CX148" s="227"/>
      <c r="CY148" s="233"/>
      <c r="CZ148" s="233"/>
      <c r="DA148" s="239"/>
      <c r="DB148" s="239"/>
      <c r="DC148" s="245"/>
      <c r="DD148" s="245"/>
      <c r="DE148" s="167"/>
      <c r="DF148" s="167"/>
      <c r="DG148" s="104"/>
      <c r="DH148" s="104"/>
      <c r="DK148" s="255"/>
      <c r="DL148" s="255"/>
      <c r="DM148" s="151"/>
      <c r="DN148" s="151"/>
      <c r="DO148" s="261"/>
      <c r="DP148" s="261"/>
      <c r="DQ148" s="267"/>
      <c r="DR148" s="267"/>
      <c r="DS148" s="110"/>
      <c r="DT148" s="110"/>
      <c r="DW148" s="273"/>
      <c r="DX148" s="273"/>
      <c r="DY148" s="279"/>
      <c r="DZ148" s="279"/>
      <c r="EA148" s="255"/>
      <c r="EB148" s="255"/>
      <c r="EC148" s="285"/>
      <c r="ED148" s="285"/>
      <c r="EG148" s="296"/>
      <c r="EH148" s="296"/>
      <c r="EI148" s="227"/>
      <c r="EJ148" s="227"/>
    </row>
    <row r="149" spans="1:140" s="12" customFormat="1" x14ac:dyDescent="0.2">
      <c r="A149" s="13">
        <f t="shared" si="10"/>
        <v>143</v>
      </c>
      <c r="B149" s="86" t="s">
        <v>155</v>
      </c>
      <c r="C149" s="12" t="s">
        <v>18</v>
      </c>
      <c r="D149" s="16">
        <v>9.5</v>
      </c>
      <c r="E149" s="94">
        <v>180</v>
      </c>
      <c r="F149" s="94"/>
      <c r="G149" s="74"/>
      <c r="H149" s="94">
        <f t="shared" si="12"/>
        <v>170</v>
      </c>
      <c r="I149" s="16">
        <f t="shared" si="8"/>
        <v>1615</v>
      </c>
      <c r="R149" s="13"/>
      <c r="AL149" s="13"/>
      <c r="AM149" s="13"/>
      <c r="AY149" s="122"/>
      <c r="AZ149" s="122"/>
      <c r="BA149" s="104">
        <v>10</v>
      </c>
      <c r="BB149" s="104">
        <v>11.5</v>
      </c>
      <c r="BC149" s="128"/>
      <c r="BD149" s="128"/>
      <c r="BE149" s="167"/>
      <c r="BF149" s="167"/>
      <c r="BG149" s="116"/>
      <c r="BH149" s="116"/>
      <c r="BI149" s="110"/>
      <c r="BJ149" s="110"/>
      <c r="BK149" s="104"/>
      <c r="BL149" s="104"/>
      <c r="BM149" s="151"/>
      <c r="BN149" s="151"/>
      <c r="BO149" s="157"/>
      <c r="BP149" s="157"/>
      <c r="BQ149" s="104"/>
      <c r="BR149" s="104"/>
      <c r="BS149" s="174"/>
      <c r="BT149" s="174"/>
      <c r="BU149" s="184"/>
      <c r="BV149" s="184"/>
      <c r="BW149" s="190"/>
      <c r="BX149" s="190"/>
      <c r="BY149" s="151"/>
      <c r="BZ149" s="151"/>
      <c r="CA149" s="167"/>
      <c r="CB149" s="167"/>
      <c r="CC149" s="203"/>
      <c r="CD149" s="203"/>
      <c r="CE149" s="174"/>
      <c r="CF149" s="174"/>
      <c r="CI149" s="209"/>
      <c r="CJ149" s="209"/>
      <c r="CM149" s="157"/>
      <c r="CN149" s="157"/>
      <c r="CO149" s="215"/>
      <c r="CP149" s="215"/>
      <c r="CS149" s="104"/>
      <c r="CT149" s="104"/>
      <c r="CU149" s="184"/>
      <c r="CV149" s="184"/>
      <c r="CW149" s="227"/>
      <c r="CX149" s="227"/>
      <c r="CY149" s="233"/>
      <c r="CZ149" s="233"/>
      <c r="DA149" s="239"/>
      <c r="DB149" s="239"/>
      <c r="DC149" s="245"/>
      <c r="DD149" s="245"/>
      <c r="DE149" s="167"/>
      <c r="DF149" s="167"/>
      <c r="DG149" s="104"/>
      <c r="DH149" s="104"/>
      <c r="DK149" s="255"/>
      <c r="DL149" s="255"/>
      <c r="DM149" s="151"/>
      <c r="DN149" s="151"/>
      <c r="DO149" s="261"/>
      <c r="DP149" s="261"/>
      <c r="DQ149" s="267"/>
      <c r="DR149" s="267"/>
      <c r="DS149" s="110"/>
      <c r="DT149" s="110"/>
      <c r="DW149" s="273"/>
      <c r="DX149" s="273"/>
      <c r="DY149" s="279"/>
      <c r="DZ149" s="279"/>
      <c r="EA149" s="255"/>
      <c r="EB149" s="255"/>
      <c r="EC149" s="285"/>
      <c r="ED149" s="285"/>
      <c r="EG149" s="296"/>
      <c r="EH149" s="296"/>
      <c r="EI149" s="227"/>
      <c r="EJ149" s="227"/>
    </row>
    <row r="150" spans="1:140" s="12" customFormat="1" x14ac:dyDescent="0.2">
      <c r="A150" s="13">
        <f t="shared" si="10"/>
        <v>144</v>
      </c>
      <c r="B150" s="223" t="s">
        <v>150</v>
      </c>
      <c r="C150" s="12" t="s">
        <v>7</v>
      </c>
      <c r="D150" s="16">
        <v>17</v>
      </c>
      <c r="E150" s="94">
        <v>240</v>
      </c>
      <c r="F150" s="94"/>
      <c r="G150" s="74"/>
      <c r="H150" s="94">
        <f t="shared" si="12"/>
        <v>55</v>
      </c>
      <c r="I150" s="16">
        <f t="shared" si="8"/>
        <v>935</v>
      </c>
      <c r="R150" s="13"/>
      <c r="AL150" s="13"/>
      <c r="AM150" s="13"/>
      <c r="AY150" s="122">
        <v>20</v>
      </c>
      <c r="AZ150" s="122">
        <v>21</v>
      </c>
      <c r="BA150" s="104"/>
      <c r="BB150" s="104"/>
      <c r="BC150" s="128">
        <v>5</v>
      </c>
      <c r="BD150" s="128">
        <v>21</v>
      </c>
      <c r="BE150" s="167"/>
      <c r="BF150" s="167"/>
      <c r="BG150" s="116"/>
      <c r="BH150" s="116"/>
      <c r="BI150" s="110">
        <v>15</v>
      </c>
      <c r="BJ150" s="110">
        <v>21</v>
      </c>
      <c r="BK150" s="104"/>
      <c r="BL150" s="104"/>
      <c r="BM150" s="151">
        <v>15</v>
      </c>
      <c r="BN150" s="151">
        <v>22</v>
      </c>
      <c r="BO150" s="157"/>
      <c r="BP150" s="157"/>
      <c r="BQ150" s="104">
        <v>20</v>
      </c>
      <c r="BR150" s="104">
        <v>21</v>
      </c>
      <c r="BS150" s="174"/>
      <c r="BT150" s="174"/>
      <c r="BU150" s="184"/>
      <c r="BV150" s="184"/>
      <c r="BW150" s="190"/>
      <c r="BX150" s="190"/>
      <c r="BY150" s="151"/>
      <c r="BZ150" s="151"/>
      <c r="CA150" s="167"/>
      <c r="CB150" s="167"/>
      <c r="CC150" s="203"/>
      <c r="CD150" s="203"/>
      <c r="CE150" s="174"/>
      <c r="CF150" s="174"/>
      <c r="CI150" s="209">
        <v>10</v>
      </c>
      <c r="CJ150" s="209">
        <v>19</v>
      </c>
      <c r="CK150" s="12">
        <v>5</v>
      </c>
      <c r="CL150" s="12">
        <v>21</v>
      </c>
      <c r="CM150" s="157"/>
      <c r="CN150" s="157"/>
      <c r="CO150" s="215"/>
      <c r="CP150" s="215"/>
      <c r="CS150" s="104">
        <v>5</v>
      </c>
      <c r="CT150" s="104">
        <v>20</v>
      </c>
      <c r="CU150" s="184">
        <v>10</v>
      </c>
      <c r="CV150" s="184">
        <v>21</v>
      </c>
      <c r="CW150" s="227">
        <v>10</v>
      </c>
      <c r="CX150" s="227">
        <v>21</v>
      </c>
      <c r="CY150" s="233"/>
      <c r="CZ150" s="233"/>
      <c r="DA150" s="239"/>
      <c r="DB150" s="239"/>
      <c r="DC150" s="245">
        <v>20</v>
      </c>
      <c r="DD150" s="245">
        <v>20</v>
      </c>
      <c r="DE150" s="167"/>
      <c r="DF150" s="167"/>
      <c r="DG150" s="104"/>
      <c r="DH150" s="104"/>
      <c r="DK150" s="255"/>
      <c r="DL150" s="255"/>
      <c r="DM150" s="151"/>
      <c r="DN150" s="151"/>
      <c r="DO150" s="261">
        <v>10</v>
      </c>
      <c r="DP150" s="261">
        <v>21</v>
      </c>
      <c r="DQ150" s="267">
        <v>20</v>
      </c>
      <c r="DR150" s="267">
        <v>21</v>
      </c>
      <c r="DS150" s="110"/>
      <c r="DT150" s="110"/>
      <c r="DU150" s="12">
        <v>10</v>
      </c>
      <c r="DV150" s="12">
        <v>20</v>
      </c>
      <c r="DW150" s="273">
        <v>10</v>
      </c>
      <c r="DX150" s="273">
        <v>20</v>
      </c>
      <c r="DY150" s="279"/>
      <c r="DZ150" s="279"/>
      <c r="EA150" s="255"/>
      <c r="EB150" s="255"/>
      <c r="EC150" s="285"/>
      <c r="ED150" s="285"/>
      <c r="EG150" s="296"/>
      <c r="EH150" s="296"/>
      <c r="EI150" s="227"/>
      <c r="EJ150" s="227"/>
    </row>
    <row r="151" spans="1:140" s="12" customFormat="1" x14ac:dyDescent="0.2">
      <c r="A151" s="13">
        <f t="shared" si="10"/>
        <v>145</v>
      </c>
      <c r="B151" s="86" t="s">
        <v>38</v>
      </c>
      <c r="C151" s="12" t="s">
        <v>7</v>
      </c>
      <c r="D151" s="16">
        <v>21</v>
      </c>
      <c r="E151" s="94">
        <v>30</v>
      </c>
      <c r="F151" s="94"/>
      <c r="G151" s="74"/>
      <c r="H151" s="94">
        <f t="shared" si="12"/>
        <v>0</v>
      </c>
      <c r="I151" s="16">
        <f t="shared" si="8"/>
        <v>0</v>
      </c>
      <c r="R151" s="13"/>
      <c r="AL151" s="13"/>
      <c r="AM151" s="13"/>
      <c r="AY151" s="122"/>
      <c r="AZ151" s="122"/>
      <c r="BA151" s="104"/>
      <c r="BB151" s="104"/>
      <c r="BC151" s="128"/>
      <c r="BD151" s="128"/>
      <c r="BE151" s="167"/>
      <c r="BF151" s="167"/>
      <c r="BG151" s="116"/>
      <c r="BH151" s="116"/>
      <c r="BI151" s="110"/>
      <c r="BJ151" s="110"/>
      <c r="BK151" s="104"/>
      <c r="BL151" s="104"/>
      <c r="BM151" s="151"/>
      <c r="BN151" s="151"/>
      <c r="BO151" s="157"/>
      <c r="BP151" s="157"/>
      <c r="BQ151" s="104"/>
      <c r="BR151" s="104"/>
      <c r="BS151" s="174"/>
      <c r="BT151" s="174"/>
      <c r="BU151" s="184"/>
      <c r="BV151" s="184"/>
      <c r="BW151" s="190"/>
      <c r="BX151" s="190"/>
      <c r="BY151" s="151"/>
      <c r="BZ151" s="151"/>
      <c r="CA151" s="167"/>
      <c r="CB151" s="167"/>
      <c r="CC151" s="203"/>
      <c r="CD151" s="203"/>
      <c r="CE151" s="174"/>
      <c r="CF151" s="174"/>
      <c r="CI151" s="209"/>
      <c r="CJ151" s="209"/>
      <c r="CM151" s="157"/>
      <c r="CN151" s="157"/>
      <c r="CO151" s="215"/>
      <c r="CP151" s="215"/>
      <c r="CS151" s="104"/>
      <c r="CT151" s="104"/>
      <c r="CU151" s="184"/>
      <c r="CV151" s="184"/>
      <c r="CW151" s="227"/>
      <c r="CX151" s="227"/>
      <c r="CY151" s="233"/>
      <c r="CZ151" s="233"/>
      <c r="DA151" s="239"/>
      <c r="DB151" s="239"/>
      <c r="DC151" s="245"/>
      <c r="DD151" s="245"/>
      <c r="DE151" s="167"/>
      <c r="DF151" s="167"/>
      <c r="DG151" s="104"/>
      <c r="DH151" s="104"/>
      <c r="DK151" s="255">
        <v>30</v>
      </c>
      <c r="DL151" s="255">
        <v>24</v>
      </c>
      <c r="DM151" s="151"/>
      <c r="DN151" s="151"/>
      <c r="DO151" s="261"/>
      <c r="DP151" s="261"/>
      <c r="DQ151" s="267"/>
      <c r="DR151" s="267"/>
      <c r="DS151" s="110"/>
      <c r="DT151" s="110"/>
      <c r="DW151" s="273"/>
      <c r="DX151" s="273"/>
      <c r="DY151" s="279"/>
      <c r="DZ151" s="279"/>
      <c r="EA151" s="255"/>
      <c r="EB151" s="255"/>
      <c r="EC151" s="285"/>
      <c r="ED151" s="285"/>
      <c r="EG151" s="296"/>
      <c r="EH151" s="296"/>
      <c r="EI151" s="227"/>
      <c r="EJ151" s="227"/>
    </row>
    <row r="152" spans="1:140" s="12" customFormat="1" x14ac:dyDescent="0.2">
      <c r="A152" s="13">
        <f t="shared" si="10"/>
        <v>146</v>
      </c>
      <c r="B152" s="86" t="s">
        <v>38</v>
      </c>
      <c r="C152" s="12" t="s">
        <v>4</v>
      </c>
      <c r="D152" s="16">
        <v>11.5</v>
      </c>
      <c r="E152" s="94">
        <v>0</v>
      </c>
      <c r="F152" s="94"/>
      <c r="G152" s="94"/>
      <c r="H152" s="94">
        <f t="shared" si="12"/>
        <v>0</v>
      </c>
      <c r="I152" s="16">
        <f t="shared" si="8"/>
        <v>0</v>
      </c>
      <c r="R152" s="13"/>
      <c r="AL152" s="13"/>
      <c r="AM152" s="13"/>
      <c r="AY152" s="122"/>
      <c r="AZ152" s="122"/>
      <c r="BA152" s="104"/>
      <c r="BB152" s="104"/>
      <c r="BC152" s="128"/>
      <c r="BD152" s="128"/>
      <c r="BE152" s="167"/>
      <c r="BF152" s="167"/>
      <c r="BG152" s="116"/>
      <c r="BH152" s="116"/>
      <c r="BI152" s="110"/>
      <c r="BJ152" s="110"/>
      <c r="BK152" s="104"/>
      <c r="BL152" s="104"/>
      <c r="BM152" s="151"/>
      <c r="BN152" s="151"/>
      <c r="BO152" s="157"/>
      <c r="BP152" s="157"/>
      <c r="BQ152" s="104"/>
      <c r="BR152" s="104"/>
      <c r="BS152" s="174"/>
      <c r="BT152" s="174"/>
      <c r="BU152" s="184"/>
      <c r="BV152" s="184"/>
      <c r="BW152" s="190"/>
      <c r="BX152" s="190"/>
      <c r="BY152" s="151"/>
      <c r="BZ152" s="151"/>
      <c r="CA152" s="167"/>
      <c r="CB152" s="167"/>
      <c r="CC152" s="203"/>
      <c r="CD152" s="203"/>
      <c r="CE152" s="174"/>
      <c r="CF152" s="174"/>
      <c r="CI152" s="209"/>
      <c r="CJ152" s="209"/>
      <c r="CM152" s="157"/>
      <c r="CN152" s="157"/>
      <c r="CO152" s="215"/>
      <c r="CP152" s="215"/>
      <c r="CS152" s="104"/>
      <c r="CT152" s="104"/>
      <c r="CU152" s="184"/>
      <c r="CV152" s="184"/>
      <c r="CW152" s="227"/>
      <c r="CX152" s="227"/>
      <c r="CY152" s="233"/>
      <c r="CZ152" s="233"/>
      <c r="DA152" s="239"/>
      <c r="DB152" s="239"/>
      <c r="DC152" s="245"/>
      <c r="DD152" s="245"/>
      <c r="DE152" s="167"/>
      <c r="DF152" s="167"/>
      <c r="DG152" s="104"/>
      <c r="DH152" s="104"/>
      <c r="DK152" s="255"/>
      <c r="DL152" s="255"/>
      <c r="DM152" s="151"/>
      <c r="DN152" s="151"/>
      <c r="DO152" s="261"/>
      <c r="DP152" s="261"/>
      <c r="DQ152" s="267"/>
      <c r="DR152" s="267"/>
      <c r="DS152" s="110"/>
      <c r="DT152" s="110"/>
      <c r="DW152" s="273"/>
      <c r="DX152" s="273"/>
      <c r="DY152" s="279"/>
      <c r="DZ152" s="279"/>
      <c r="EA152" s="255"/>
      <c r="EB152" s="255"/>
      <c r="EC152" s="285"/>
      <c r="ED152" s="285"/>
      <c r="EG152" s="296"/>
      <c r="EH152" s="296"/>
      <c r="EI152" s="227"/>
      <c r="EJ152" s="227"/>
    </row>
    <row r="153" spans="1:140" s="12" customFormat="1" x14ac:dyDescent="0.2">
      <c r="A153" s="13">
        <f t="shared" si="10"/>
        <v>147</v>
      </c>
      <c r="B153" s="86" t="s">
        <v>149</v>
      </c>
      <c r="C153" s="12" t="s">
        <v>7</v>
      </c>
      <c r="D153" s="16">
        <v>16.5</v>
      </c>
      <c r="E153" s="94">
        <v>30</v>
      </c>
      <c r="F153" s="94"/>
      <c r="G153" s="74"/>
      <c r="H153" s="94">
        <f t="shared" si="12"/>
        <v>10</v>
      </c>
      <c r="I153" s="16">
        <f t="shared" si="8"/>
        <v>165</v>
      </c>
      <c r="R153" s="13"/>
      <c r="AL153" s="13"/>
      <c r="AM153" s="13"/>
      <c r="AY153" s="122"/>
      <c r="AZ153" s="122"/>
      <c r="BA153" s="104"/>
      <c r="BB153" s="104"/>
      <c r="BC153" s="128"/>
      <c r="BD153" s="128"/>
      <c r="BE153" s="167"/>
      <c r="BF153" s="167"/>
      <c r="BG153" s="116"/>
      <c r="BH153" s="116"/>
      <c r="BI153" s="110"/>
      <c r="BJ153" s="110"/>
      <c r="BK153" s="104"/>
      <c r="BL153" s="104"/>
      <c r="BM153" s="151">
        <v>5</v>
      </c>
      <c r="BN153" s="151">
        <v>22</v>
      </c>
      <c r="BO153" s="157">
        <v>10</v>
      </c>
      <c r="BP153" s="157">
        <v>21</v>
      </c>
      <c r="BQ153" s="104"/>
      <c r="BR153" s="104"/>
      <c r="BS153" s="174">
        <v>5</v>
      </c>
      <c r="BT153" s="174">
        <v>21</v>
      </c>
      <c r="BU153" s="184"/>
      <c r="BV153" s="184"/>
      <c r="BW153" s="190"/>
      <c r="BX153" s="190"/>
      <c r="BY153" s="151"/>
      <c r="BZ153" s="151"/>
      <c r="CA153" s="167"/>
      <c r="CB153" s="167"/>
      <c r="CC153" s="203"/>
      <c r="CD153" s="203"/>
      <c r="CE153" s="174"/>
      <c r="CF153" s="174"/>
      <c r="CI153" s="209"/>
      <c r="CJ153" s="209"/>
      <c r="CM153" s="157"/>
      <c r="CN153" s="157"/>
      <c r="CO153" s="215"/>
      <c r="CP153" s="215"/>
      <c r="CS153" s="104"/>
      <c r="CT153" s="104"/>
      <c r="CU153" s="184"/>
      <c r="CV153" s="184"/>
      <c r="CW153" s="227"/>
      <c r="CX153" s="227"/>
      <c r="CY153" s="233"/>
      <c r="CZ153" s="233"/>
      <c r="DA153" s="239"/>
      <c r="DB153" s="239"/>
      <c r="DC153" s="245"/>
      <c r="DD153" s="245"/>
      <c r="DE153" s="167"/>
      <c r="DF153" s="167"/>
      <c r="DG153" s="104"/>
      <c r="DH153" s="104"/>
      <c r="DK153" s="255"/>
      <c r="DL153" s="255"/>
      <c r="DM153" s="151"/>
      <c r="DN153" s="151"/>
      <c r="DO153" s="261"/>
      <c r="DP153" s="261"/>
      <c r="DQ153" s="267"/>
      <c r="DR153" s="267"/>
      <c r="DS153" s="110"/>
      <c r="DT153" s="110"/>
      <c r="DW153" s="273"/>
      <c r="DX153" s="273"/>
      <c r="DY153" s="279"/>
      <c r="DZ153" s="279"/>
      <c r="EA153" s="255"/>
      <c r="EB153" s="255"/>
      <c r="EC153" s="285"/>
      <c r="ED153" s="285"/>
      <c r="EG153" s="296"/>
      <c r="EH153" s="296"/>
      <c r="EI153" s="227"/>
      <c r="EJ153" s="227"/>
    </row>
    <row r="154" spans="1:140" s="12" customFormat="1" x14ac:dyDescent="0.2">
      <c r="A154" s="13">
        <f t="shared" si="10"/>
        <v>148</v>
      </c>
      <c r="B154" s="86" t="s">
        <v>29</v>
      </c>
      <c r="C154" s="12" t="s">
        <v>5</v>
      </c>
      <c r="D154" s="16">
        <v>10</v>
      </c>
      <c r="E154" s="94">
        <v>0</v>
      </c>
      <c r="F154" s="94"/>
      <c r="G154" s="94"/>
      <c r="H154" s="94">
        <f t="shared" si="12"/>
        <v>0</v>
      </c>
      <c r="I154" s="16">
        <f t="shared" si="8"/>
        <v>0</v>
      </c>
      <c r="R154" s="13"/>
      <c r="AL154" s="13"/>
      <c r="AM154" s="13"/>
      <c r="AY154" s="122"/>
      <c r="AZ154" s="122"/>
      <c r="BA154" s="104"/>
      <c r="BB154" s="104"/>
      <c r="BC154" s="128"/>
      <c r="BD154" s="128"/>
      <c r="BE154" s="167"/>
      <c r="BF154" s="167"/>
      <c r="BG154" s="116"/>
      <c r="BH154" s="116"/>
      <c r="BI154" s="110"/>
      <c r="BJ154" s="110"/>
      <c r="BK154" s="104"/>
      <c r="BL154" s="104"/>
      <c r="BM154" s="151"/>
      <c r="BN154" s="151"/>
      <c r="BO154" s="157"/>
      <c r="BP154" s="157"/>
      <c r="BQ154" s="104"/>
      <c r="BR154" s="104"/>
      <c r="BS154" s="174"/>
      <c r="BT154" s="174"/>
      <c r="BU154" s="184"/>
      <c r="BV154" s="184"/>
      <c r="BW154" s="190"/>
      <c r="BX154" s="190"/>
      <c r="BY154" s="151"/>
      <c r="BZ154" s="151"/>
      <c r="CA154" s="167"/>
      <c r="CB154" s="167"/>
      <c r="CC154" s="203"/>
      <c r="CD154" s="203"/>
      <c r="CE154" s="174"/>
      <c r="CF154" s="174"/>
      <c r="CI154" s="209"/>
      <c r="CJ154" s="209"/>
      <c r="CM154" s="157"/>
      <c r="CN154" s="157"/>
      <c r="CO154" s="215"/>
      <c r="CP154" s="215"/>
      <c r="CS154" s="104"/>
      <c r="CT154" s="104"/>
      <c r="CU154" s="184"/>
      <c r="CV154" s="184"/>
      <c r="CW154" s="227"/>
      <c r="CX154" s="227"/>
      <c r="CY154" s="233"/>
      <c r="CZ154" s="233"/>
      <c r="DA154" s="239"/>
      <c r="DB154" s="239"/>
      <c r="DC154" s="245"/>
      <c r="DD154" s="245"/>
      <c r="DE154" s="167"/>
      <c r="DF154" s="167"/>
      <c r="DG154" s="104"/>
      <c r="DH154" s="104"/>
      <c r="DK154" s="255"/>
      <c r="DL154" s="255"/>
      <c r="DM154" s="151"/>
      <c r="DN154" s="151"/>
      <c r="DO154" s="261"/>
      <c r="DP154" s="261"/>
      <c r="DQ154" s="267"/>
      <c r="DR154" s="267"/>
      <c r="DS154" s="110"/>
      <c r="DT154" s="110"/>
      <c r="DW154" s="273"/>
      <c r="DX154" s="273"/>
      <c r="DY154" s="279"/>
      <c r="DZ154" s="279"/>
      <c r="EA154" s="255"/>
      <c r="EB154" s="255"/>
      <c r="EC154" s="285"/>
      <c r="ED154" s="285"/>
      <c r="EG154" s="296"/>
      <c r="EH154" s="296"/>
      <c r="EI154" s="227"/>
      <c r="EJ154" s="227"/>
    </row>
    <row r="155" spans="1:140" s="12" customFormat="1" x14ac:dyDescent="0.2">
      <c r="A155" s="13">
        <f t="shared" si="10"/>
        <v>149</v>
      </c>
      <c r="B155" s="86" t="s">
        <v>29</v>
      </c>
      <c r="C155" s="12" t="s">
        <v>4</v>
      </c>
      <c r="D155" s="16">
        <v>9</v>
      </c>
      <c r="E155" s="94">
        <v>0</v>
      </c>
      <c r="F155" s="94"/>
      <c r="G155" s="94"/>
      <c r="H155" s="94">
        <f t="shared" si="12"/>
        <v>0</v>
      </c>
      <c r="I155" s="16">
        <f t="shared" si="8"/>
        <v>0</v>
      </c>
      <c r="R155" s="13"/>
      <c r="AL155" s="13"/>
      <c r="AM155" s="13"/>
      <c r="AY155" s="122"/>
      <c r="AZ155" s="122"/>
      <c r="BA155" s="104"/>
      <c r="BB155" s="104"/>
      <c r="BC155" s="128"/>
      <c r="BD155" s="128"/>
      <c r="BE155" s="167"/>
      <c r="BF155" s="167"/>
      <c r="BG155" s="116"/>
      <c r="BH155" s="116"/>
      <c r="BI155" s="110"/>
      <c r="BJ155" s="110"/>
      <c r="BK155" s="104"/>
      <c r="BL155" s="104"/>
      <c r="BM155" s="151"/>
      <c r="BN155" s="151"/>
      <c r="BO155" s="157"/>
      <c r="BP155" s="157"/>
      <c r="BQ155" s="104"/>
      <c r="BR155" s="104"/>
      <c r="BS155" s="174"/>
      <c r="BT155" s="174"/>
      <c r="BU155" s="184"/>
      <c r="BV155" s="184"/>
      <c r="BW155" s="190"/>
      <c r="BX155" s="190"/>
      <c r="BY155" s="151"/>
      <c r="BZ155" s="151"/>
      <c r="CA155" s="167"/>
      <c r="CB155" s="167"/>
      <c r="CC155" s="203"/>
      <c r="CD155" s="203"/>
      <c r="CE155" s="174"/>
      <c r="CF155" s="174"/>
      <c r="CI155" s="209"/>
      <c r="CJ155" s="209"/>
      <c r="CM155" s="157"/>
      <c r="CN155" s="157"/>
      <c r="CO155" s="215"/>
      <c r="CP155" s="215"/>
      <c r="CS155" s="104"/>
      <c r="CT155" s="104"/>
      <c r="CU155" s="184"/>
      <c r="CV155" s="184"/>
      <c r="CW155" s="227"/>
      <c r="CX155" s="227"/>
      <c r="CY155" s="233"/>
      <c r="CZ155" s="233"/>
      <c r="DA155" s="239"/>
      <c r="DB155" s="239"/>
      <c r="DC155" s="245"/>
      <c r="DD155" s="245"/>
      <c r="DE155" s="167"/>
      <c r="DF155" s="167"/>
      <c r="DG155" s="104"/>
      <c r="DH155" s="104"/>
      <c r="DK155" s="255"/>
      <c r="DL155" s="255"/>
      <c r="DM155" s="151"/>
      <c r="DN155" s="151"/>
      <c r="DO155" s="261"/>
      <c r="DP155" s="261"/>
      <c r="DQ155" s="267"/>
      <c r="DR155" s="267"/>
      <c r="DS155" s="110"/>
      <c r="DT155" s="110"/>
      <c r="DW155" s="273"/>
      <c r="DX155" s="273"/>
      <c r="DY155" s="279"/>
      <c r="DZ155" s="279"/>
      <c r="EA155" s="255"/>
      <c r="EB155" s="255"/>
      <c r="EC155" s="285"/>
      <c r="ED155" s="285"/>
      <c r="EG155" s="296"/>
      <c r="EH155" s="296"/>
      <c r="EI155" s="227"/>
      <c r="EJ155" s="227"/>
    </row>
    <row r="156" spans="1:140" s="12" customFormat="1" x14ac:dyDescent="0.2">
      <c r="A156" s="13">
        <f t="shared" si="10"/>
        <v>150</v>
      </c>
      <c r="B156" s="223" t="s">
        <v>276</v>
      </c>
      <c r="C156" s="12" t="s">
        <v>4</v>
      </c>
      <c r="D156" s="16">
        <v>9</v>
      </c>
      <c r="E156" s="94">
        <v>120</v>
      </c>
      <c r="F156" s="94"/>
      <c r="G156" s="94"/>
      <c r="H156" s="94">
        <f t="shared" si="12"/>
        <v>45</v>
      </c>
      <c r="I156" s="16">
        <f t="shared" ref="I156:I231" si="13">H156*D156</f>
        <v>405</v>
      </c>
      <c r="R156" s="13"/>
      <c r="AL156" s="13"/>
      <c r="AM156" s="13"/>
      <c r="AY156" s="122">
        <v>10</v>
      </c>
      <c r="AZ156" s="122">
        <v>14</v>
      </c>
      <c r="BA156" s="104"/>
      <c r="BB156" s="104"/>
      <c r="BC156" s="128"/>
      <c r="BD156" s="128"/>
      <c r="BE156" s="167"/>
      <c r="BF156" s="167"/>
      <c r="BG156" s="116">
        <v>5</v>
      </c>
      <c r="BH156" s="116">
        <v>13</v>
      </c>
      <c r="BI156" s="110"/>
      <c r="BJ156" s="110"/>
      <c r="BK156" s="104"/>
      <c r="BL156" s="104"/>
      <c r="BM156" s="151">
        <v>5</v>
      </c>
      <c r="BN156" s="151">
        <v>14</v>
      </c>
      <c r="BO156" s="157">
        <v>10</v>
      </c>
      <c r="BP156" s="157">
        <v>13</v>
      </c>
      <c r="BQ156" s="104"/>
      <c r="BR156" s="104"/>
      <c r="BS156" s="174"/>
      <c r="BT156" s="174"/>
      <c r="BU156" s="184"/>
      <c r="BV156" s="184"/>
      <c r="BW156" s="190"/>
      <c r="BX156" s="190"/>
      <c r="BY156" s="151"/>
      <c r="BZ156" s="151"/>
      <c r="CA156" s="167"/>
      <c r="CB156" s="167"/>
      <c r="CC156" s="203"/>
      <c r="CD156" s="203"/>
      <c r="CE156" s="174"/>
      <c r="CF156" s="174"/>
      <c r="CI156" s="209">
        <v>10</v>
      </c>
      <c r="CJ156" s="209">
        <v>12</v>
      </c>
      <c r="CM156" s="157"/>
      <c r="CN156" s="157"/>
      <c r="CO156" s="215"/>
      <c r="CP156" s="215"/>
      <c r="CS156" s="104">
        <v>5</v>
      </c>
      <c r="CT156" s="104">
        <v>13</v>
      </c>
      <c r="CU156" s="184">
        <v>20</v>
      </c>
      <c r="CV156" s="184">
        <v>12</v>
      </c>
      <c r="CW156" s="227">
        <v>5</v>
      </c>
      <c r="CX156" s="227">
        <v>18</v>
      </c>
      <c r="CY156" s="233"/>
      <c r="CZ156" s="233"/>
      <c r="DA156" s="239"/>
      <c r="DB156" s="239"/>
      <c r="DC156" s="245"/>
      <c r="DD156" s="245"/>
      <c r="DE156" s="167"/>
      <c r="DF156" s="167"/>
      <c r="DG156" s="104"/>
      <c r="DH156" s="104"/>
      <c r="DI156" s="12">
        <v>5</v>
      </c>
      <c r="DJ156" s="12">
        <v>15</v>
      </c>
      <c r="DK156" s="255"/>
      <c r="DL156" s="255"/>
      <c r="DM156" s="151"/>
      <c r="DN156" s="151"/>
      <c r="DO156" s="261"/>
      <c r="DP156" s="261"/>
      <c r="DQ156" s="267"/>
      <c r="DR156" s="267"/>
      <c r="DS156" s="110"/>
      <c r="DT156" s="110"/>
      <c r="DW156" s="273"/>
      <c r="DX156" s="273"/>
      <c r="DY156" s="279"/>
      <c r="DZ156" s="279"/>
      <c r="EA156" s="255"/>
      <c r="EB156" s="255"/>
      <c r="EC156" s="285"/>
      <c r="ED156" s="285"/>
      <c r="EG156" s="296"/>
      <c r="EH156" s="296"/>
      <c r="EI156" s="227"/>
      <c r="EJ156" s="227"/>
    </row>
    <row r="157" spans="1:140" s="12" customFormat="1" x14ac:dyDescent="0.2">
      <c r="A157" s="13">
        <f t="shared" si="10"/>
        <v>151</v>
      </c>
      <c r="B157" s="86" t="s">
        <v>91</v>
      </c>
      <c r="C157" s="12" t="s">
        <v>5</v>
      </c>
      <c r="D157" s="16">
        <v>12</v>
      </c>
      <c r="E157" s="94">
        <v>50</v>
      </c>
      <c r="F157" s="94"/>
      <c r="G157" s="94"/>
      <c r="H157" s="94">
        <f t="shared" si="12"/>
        <v>35</v>
      </c>
      <c r="I157" s="16">
        <f t="shared" si="13"/>
        <v>420</v>
      </c>
      <c r="J157" s="13"/>
      <c r="K157" s="13"/>
      <c r="R157" s="13"/>
      <c r="AL157" s="13"/>
      <c r="AM157" s="13"/>
      <c r="AY157" s="122"/>
      <c r="AZ157" s="122"/>
      <c r="BA157" s="104"/>
      <c r="BB157" s="104"/>
      <c r="BC157" s="128"/>
      <c r="BD157" s="128"/>
      <c r="BE157" s="167">
        <v>5</v>
      </c>
      <c r="BF157" s="167">
        <v>15</v>
      </c>
      <c r="BG157" s="116">
        <v>5</v>
      </c>
      <c r="BH157" s="116">
        <v>15</v>
      </c>
      <c r="BI157" s="110"/>
      <c r="BJ157" s="110"/>
      <c r="BK157" s="104"/>
      <c r="BL157" s="104"/>
      <c r="BM157" s="151">
        <v>5</v>
      </c>
      <c r="BN157" s="151">
        <v>16</v>
      </c>
      <c r="BO157" s="157"/>
      <c r="BP157" s="157"/>
      <c r="BQ157" s="104"/>
      <c r="BR157" s="104"/>
      <c r="BS157" s="174"/>
      <c r="BT157" s="174"/>
      <c r="BU157" s="184"/>
      <c r="BV157" s="184"/>
      <c r="BW157" s="190"/>
      <c r="BX157" s="190"/>
      <c r="BY157" s="151"/>
      <c r="BZ157" s="151"/>
      <c r="CA157" s="167"/>
      <c r="CB157" s="167"/>
      <c r="CC157" s="203"/>
      <c r="CD157" s="203"/>
      <c r="CE157" s="174"/>
      <c r="CF157" s="174"/>
      <c r="CI157" s="209"/>
      <c r="CJ157" s="209"/>
      <c r="CM157" s="157"/>
      <c r="CN157" s="157"/>
      <c r="CO157" s="215"/>
      <c r="CP157" s="215"/>
      <c r="CS157" s="104"/>
      <c r="CT157" s="104"/>
      <c r="CU157" s="184"/>
      <c r="CV157" s="184"/>
      <c r="CW157" s="227"/>
      <c r="CX157" s="227"/>
      <c r="CY157" s="233"/>
      <c r="CZ157" s="233"/>
      <c r="DA157" s="239"/>
      <c r="DB157" s="239"/>
      <c r="DC157" s="245"/>
      <c r="DD157" s="245"/>
      <c r="DE157" s="167"/>
      <c r="DF157" s="167"/>
      <c r="DG157" s="104"/>
      <c r="DH157" s="104"/>
      <c r="DK157" s="255"/>
      <c r="DL157" s="255"/>
      <c r="DM157" s="151"/>
      <c r="DN157" s="151"/>
      <c r="DO157" s="261"/>
      <c r="DP157" s="261"/>
      <c r="DQ157" s="267"/>
      <c r="DR157" s="267"/>
      <c r="DS157" s="110"/>
      <c r="DT157" s="110"/>
      <c r="DW157" s="273"/>
      <c r="DX157" s="273"/>
      <c r="DY157" s="279"/>
      <c r="DZ157" s="279"/>
      <c r="EA157" s="255"/>
      <c r="EB157" s="255"/>
      <c r="EC157" s="285"/>
      <c r="ED157" s="285"/>
      <c r="EG157" s="296"/>
      <c r="EH157" s="296"/>
      <c r="EI157" s="227"/>
      <c r="EJ157" s="227"/>
    </row>
    <row r="158" spans="1:140" s="12" customFormat="1" x14ac:dyDescent="0.2">
      <c r="A158" s="13">
        <f t="shared" si="10"/>
        <v>152</v>
      </c>
      <c r="B158" s="86" t="s">
        <v>201</v>
      </c>
      <c r="C158" s="12" t="s">
        <v>5</v>
      </c>
      <c r="D158" s="16">
        <v>10</v>
      </c>
      <c r="E158" s="94">
        <v>110</v>
      </c>
      <c r="F158" s="94"/>
      <c r="G158" s="94"/>
      <c r="H158" s="94">
        <f t="shared" si="12"/>
        <v>90</v>
      </c>
      <c r="I158" s="16">
        <f t="shared" si="13"/>
        <v>900</v>
      </c>
      <c r="R158" s="13"/>
      <c r="AL158" s="13"/>
      <c r="AM158" s="13"/>
      <c r="AY158" s="122">
        <v>10</v>
      </c>
      <c r="AZ158" s="122">
        <v>16</v>
      </c>
      <c r="BA158" s="104"/>
      <c r="BB158" s="104"/>
      <c r="BC158" s="128"/>
      <c r="BD158" s="128"/>
      <c r="BE158" s="167"/>
      <c r="BF158" s="167"/>
      <c r="BG158" s="116"/>
      <c r="BH158" s="116"/>
      <c r="BI158" s="110"/>
      <c r="BJ158" s="110"/>
      <c r="BK158" s="104"/>
      <c r="BL158" s="104"/>
      <c r="BM158" s="151"/>
      <c r="BN158" s="151"/>
      <c r="BO158" s="157"/>
      <c r="BP158" s="157"/>
      <c r="BQ158" s="104">
        <v>10</v>
      </c>
      <c r="BR158" s="104">
        <v>13</v>
      </c>
      <c r="BS158" s="174"/>
      <c r="BT158" s="174"/>
      <c r="BU158" s="184"/>
      <c r="BV158" s="184"/>
      <c r="BW158" s="190"/>
      <c r="BX158" s="190"/>
      <c r="BY158" s="151"/>
      <c r="BZ158" s="151"/>
      <c r="CA158" s="167"/>
      <c r="CB158" s="167"/>
      <c r="CC158" s="203"/>
      <c r="CD158" s="203"/>
      <c r="CE158" s="174"/>
      <c r="CF158" s="174"/>
      <c r="CI158" s="209"/>
      <c r="CJ158" s="209"/>
      <c r="CM158" s="157"/>
      <c r="CN158" s="157"/>
      <c r="CO158" s="215"/>
      <c r="CP158" s="215"/>
      <c r="CS158" s="104"/>
      <c r="CT158" s="104"/>
      <c r="CU158" s="184"/>
      <c r="CV158" s="184"/>
      <c r="CW158" s="227"/>
      <c r="CX158" s="227"/>
      <c r="CY158" s="233"/>
      <c r="CZ158" s="233"/>
      <c r="DA158" s="239"/>
      <c r="DB158" s="239"/>
      <c r="DC158" s="245"/>
      <c r="DD158" s="245"/>
      <c r="DE158" s="167"/>
      <c r="DF158" s="167"/>
      <c r="DG158" s="104"/>
      <c r="DH158" s="104"/>
      <c r="DK158" s="255"/>
      <c r="DL158" s="255"/>
      <c r="DM158" s="151"/>
      <c r="DN158" s="151"/>
      <c r="DO158" s="261"/>
      <c r="DP158" s="261"/>
      <c r="DQ158" s="267"/>
      <c r="DR158" s="267"/>
      <c r="DS158" s="110"/>
      <c r="DT158" s="110"/>
      <c r="DW158" s="273"/>
      <c r="DX158" s="273"/>
      <c r="DY158" s="279"/>
      <c r="DZ158" s="279"/>
      <c r="EA158" s="255"/>
      <c r="EB158" s="255"/>
      <c r="EC158" s="285"/>
      <c r="ED158" s="285"/>
      <c r="EG158" s="296"/>
      <c r="EH158" s="296"/>
      <c r="EI158" s="227"/>
      <c r="EJ158" s="227"/>
    </row>
    <row r="159" spans="1:140" s="12" customFormat="1" x14ac:dyDescent="0.2">
      <c r="A159" s="13">
        <f t="shared" si="10"/>
        <v>153</v>
      </c>
      <c r="B159" s="86" t="s">
        <v>322</v>
      </c>
      <c r="C159" s="12" t="s">
        <v>18</v>
      </c>
      <c r="D159" s="16">
        <v>16</v>
      </c>
      <c r="E159" s="94">
        <v>100</v>
      </c>
      <c r="F159" s="94"/>
      <c r="G159" s="94"/>
      <c r="H159" s="94">
        <f t="shared" si="12"/>
        <v>25</v>
      </c>
      <c r="I159" s="16"/>
      <c r="R159" s="13"/>
      <c r="AL159" s="13"/>
      <c r="AM159" s="13"/>
      <c r="AY159" s="122"/>
      <c r="AZ159" s="122"/>
      <c r="BA159" s="104"/>
      <c r="BB159" s="104"/>
      <c r="BC159" s="128"/>
      <c r="BD159" s="128"/>
      <c r="BE159" s="167"/>
      <c r="BF159" s="167"/>
      <c r="BG159" s="116"/>
      <c r="BH159" s="116"/>
      <c r="BI159" s="110"/>
      <c r="BJ159" s="110"/>
      <c r="BK159" s="104"/>
      <c r="BL159" s="104"/>
      <c r="BM159" s="151"/>
      <c r="BN159" s="151"/>
      <c r="BO159" s="157"/>
      <c r="BP159" s="157"/>
      <c r="BQ159" s="104"/>
      <c r="BR159" s="104"/>
      <c r="BS159" s="174"/>
      <c r="BT159" s="174"/>
      <c r="BU159" s="184"/>
      <c r="BV159" s="184"/>
      <c r="BW159" s="190"/>
      <c r="BX159" s="190"/>
      <c r="BY159" s="151"/>
      <c r="BZ159" s="151"/>
      <c r="CA159" s="167"/>
      <c r="CB159" s="167"/>
      <c r="CC159" s="203"/>
      <c r="CD159" s="203"/>
      <c r="CE159" s="174"/>
      <c r="CF159" s="174"/>
      <c r="CI159" s="209"/>
      <c r="CJ159" s="209"/>
      <c r="CM159" s="157"/>
      <c r="CN159" s="157"/>
      <c r="CO159" s="215"/>
      <c r="CP159" s="215"/>
      <c r="CS159" s="104"/>
      <c r="CT159" s="104"/>
      <c r="CU159" s="184"/>
      <c r="CV159" s="184"/>
      <c r="CW159" s="227"/>
      <c r="CX159" s="227"/>
      <c r="CY159" s="233"/>
      <c r="CZ159" s="233"/>
      <c r="DA159" s="239"/>
      <c r="DB159" s="239"/>
      <c r="DC159" s="245"/>
      <c r="DD159" s="245"/>
      <c r="DE159" s="167"/>
      <c r="DF159" s="167"/>
      <c r="DG159" s="104">
        <v>5</v>
      </c>
      <c r="DH159" s="104">
        <v>18.5</v>
      </c>
      <c r="DI159" s="12">
        <v>5</v>
      </c>
      <c r="DJ159" s="12">
        <v>20</v>
      </c>
      <c r="DK159" s="255"/>
      <c r="DL159" s="255"/>
      <c r="DM159" s="151"/>
      <c r="DN159" s="151"/>
      <c r="DO159" s="261"/>
      <c r="DP159" s="261"/>
      <c r="DQ159" s="267"/>
      <c r="DR159" s="267"/>
      <c r="DS159" s="110">
        <v>5</v>
      </c>
      <c r="DT159" s="110">
        <v>17.5</v>
      </c>
      <c r="DW159" s="273">
        <v>20</v>
      </c>
      <c r="DX159" s="273">
        <v>20</v>
      </c>
      <c r="DY159" s="279"/>
      <c r="DZ159" s="279"/>
      <c r="EA159" s="255">
        <v>10</v>
      </c>
      <c r="EB159" s="255">
        <v>18</v>
      </c>
      <c r="EC159" s="285">
        <v>10</v>
      </c>
      <c r="ED159" s="285">
        <v>17.5</v>
      </c>
      <c r="EG159" s="296">
        <v>10</v>
      </c>
      <c r="EH159" s="296">
        <v>17.5</v>
      </c>
      <c r="EI159" s="227">
        <v>10</v>
      </c>
      <c r="EJ159" s="227">
        <v>17.5</v>
      </c>
    </row>
    <row r="160" spans="1:140" s="12" customFormat="1" x14ac:dyDescent="0.2">
      <c r="A160" s="13">
        <f t="shared" si="10"/>
        <v>154</v>
      </c>
      <c r="B160" s="86" t="s">
        <v>322</v>
      </c>
      <c r="C160" s="12" t="s">
        <v>4</v>
      </c>
      <c r="D160" s="16">
        <v>17</v>
      </c>
      <c r="E160" s="94">
        <v>100</v>
      </c>
      <c r="F160" s="94"/>
      <c r="G160" s="94"/>
      <c r="H160" s="94">
        <f t="shared" si="12"/>
        <v>35</v>
      </c>
      <c r="I160" s="16"/>
      <c r="R160" s="13"/>
      <c r="AL160" s="13"/>
      <c r="AM160" s="13"/>
      <c r="AY160" s="122"/>
      <c r="AZ160" s="122"/>
      <c r="BA160" s="104"/>
      <c r="BB160" s="104"/>
      <c r="BC160" s="128"/>
      <c r="BD160" s="128"/>
      <c r="BE160" s="167"/>
      <c r="BF160" s="167"/>
      <c r="BG160" s="116"/>
      <c r="BH160" s="116"/>
      <c r="BI160" s="110"/>
      <c r="BJ160" s="110"/>
      <c r="BK160" s="104"/>
      <c r="BL160" s="104"/>
      <c r="BM160" s="151"/>
      <c r="BN160" s="151"/>
      <c r="BO160" s="157"/>
      <c r="BP160" s="157"/>
      <c r="BQ160" s="104"/>
      <c r="BR160" s="104"/>
      <c r="BS160" s="174"/>
      <c r="BT160" s="174"/>
      <c r="BU160" s="184"/>
      <c r="BV160" s="184"/>
      <c r="BW160" s="190"/>
      <c r="BX160" s="190"/>
      <c r="BY160" s="151"/>
      <c r="BZ160" s="151"/>
      <c r="CA160" s="167"/>
      <c r="CB160" s="167"/>
      <c r="CC160" s="203"/>
      <c r="CD160" s="203"/>
      <c r="CE160" s="174"/>
      <c r="CF160" s="174"/>
      <c r="CI160" s="209"/>
      <c r="CJ160" s="209"/>
      <c r="CM160" s="157"/>
      <c r="CN160" s="157"/>
      <c r="CO160" s="215"/>
      <c r="CP160" s="215"/>
      <c r="CS160" s="104"/>
      <c r="CT160" s="104"/>
      <c r="CU160" s="184"/>
      <c r="CV160" s="184"/>
      <c r="CW160" s="227"/>
      <c r="CX160" s="227"/>
      <c r="CY160" s="233"/>
      <c r="CZ160" s="233"/>
      <c r="DA160" s="239"/>
      <c r="DB160" s="239"/>
      <c r="DC160" s="245"/>
      <c r="DD160" s="245"/>
      <c r="DE160" s="167">
        <v>5</v>
      </c>
      <c r="DF160" s="167">
        <v>18</v>
      </c>
      <c r="DG160" s="104">
        <v>5</v>
      </c>
      <c r="DH160" s="104">
        <v>18.5</v>
      </c>
      <c r="DK160" s="255"/>
      <c r="DL160" s="255"/>
      <c r="DM160" s="151"/>
      <c r="DN160" s="151"/>
      <c r="DO160" s="261"/>
      <c r="DP160" s="261"/>
      <c r="DQ160" s="267"/>
      <c r="DR160" s="267"/>
      <c r="DS160" s="110">
        <v>5</v>
      </c>
      <c r="DT160" s="110">
        <v>18.5</v>
      </c>
      <c r="DU160" s="12">
        <v>30</v>
      </c>
      <c r="DV160" s="12">
        <v>18</v>
      </c>
      <c r="DW160" s="273">
        <v>10</v>
      </c>
      <c r="DX160" s="273">
        <v>18.5</v>
      </c>
      <c r="DY160" s="279"/>
      <c r="DZ160" s="279"/>
      <c r="EA160" s="255"/>
      <c r="EB160" s="255"/>
      <c r="EC160" s="285">
        <v>10</v>
      </c>
      <c r="ED160" s="285">
        <v>18.5</v>
      </c>
      <c r="EG160" s="296"/>
      <c r="EH160" s="296"/>
      <c r="EI160" s="227"/>
      <c r="EJ160" s="227"/>
    </row>
    <row r="161" spans="1:140" s="12" customFormat="1" x14ac:dyDescent="0.2">
      <c r="A161" s="13">
        <f t="shared" si="10"/>
        <v>155</v>
      </c>
      <c r="B161" s="223" t="s">
        <v>64</v>
      </c>
      <c r="C161" s="12" t="s">
        <v>65</v>
      </c>
      <c r="D161" s="16">
        <v>12.5</v>
      </c>
      <c r="E161" s="94">
        <v>270</v>
      </c>
      <c r="F161" s="94"/>
      <c r="G161" s="94"/>
      <c r="H161" s="94">
        <f t="shared" si="12"/>
        <v>115</v>
      </c>
      <c r="I161" s="16">
        <f t="shared" si="13"/>
        <v>1437.5</v>
      </c>
      <c r="R161" s="13"/>
      <c r="AL161" s="13"/>
      <c r="AM161" s="13"/>
      <c r="AY161" s="122">
        <v>20</v>
      </c>
      <c r="AZ161" s="122">
        <v>15.5</v>
      </c>
      <c r="BA161" s="104"/>
      <c r="BB161" s="104"/>
      <c r="BC161" s="128"/>
      <c r="BD161" s="128"/>
      <c r="BE161" s="167">
        <v>5</v>
      </c>
      <c r="BF161" s="167">
        <v>16</v>
      </c>
      <c r="BG161" s="116"/>
      <c r="BH161" s="116"/>
      <c r="BI161" s="110"/>
      <c r="BJ161" s="110"/>
      <c r="BK161" s="104">
        <v>10</v>
      </c>
      <c r="BL161" s="104">
        <v>15</v>
      </c>
      <c r="BM161" s="151">
        <v>25</v>
      </c>
      <c r="BN161" s="151">
        <v>16</v>
      </c>
      <c r="BO161" s="157"/>
      <c r="BP161" s="157"/>
      <c r="BQ161" s="104"/>
      <c r="BR161" s="104"/>
      <c r="BS161" s="174">
        <v>10</v>
      </c>
      <c r="BT161" s="174">
        <v>15</v>
      </c>
      <c r="BU161" s="184"/>
      <c r="BV161" s="184"/>
      <c r="BW161" s="190"/>
      <c r="BX161" s="190"/>
      <c r="BY161" s="151"/>
      <c r="BZ161" s="151"/>
      <c r="CA161" s="167">
        <v>5</v>
      </c>
      <c r="CB161" s="167">
        <v>15</v>
      </c>
      <c r="CC161" s="203"/>
      <c r="CD161" s="203"/>
      <c r="CE161" s="174"/>
      <c r="CF161" s="174"/>
      <c r="CG161" s="12">
        <v>5</v>
      </c>
      <c r="CH161" s="12">
        <v>15</v>
      </c>
      <c r="CI161" s="209">
        <v>10</v>
      </c>
      <c r="CJ161" s="209">
        <v>14</v>
      </c>
      <c r="CK161" s="12">
        <v>5</v>
      </c>
      <c r="CL161" s="12">
        <v>15</v>
      </c>
      <c r="CM161" s="157"/>
      <c r="CN161" s="157"/>
      <c r="CO161" s="215"/>
      <c r="CP161" s="215"/>
      <c r="CS161" s="104"/>
      <c r="CT161" s="104"/>
      <c r="CU161" s="184"/>
      <c r="CV161" s="184"/>
      <c r="CW161" s="227">
        <v>30</v>
      </c>
      <c r="CX161" s="227">
        <v>15.5</v>
      </c>
      <c r="CY161" s="233"/>
      <c r="CZ161" s="233"/>
      <c r="DA161" s="239"/>
      <c r="DB161" s="239"/>
      <c r="DC161" s="245"/>
      <c r="DD161" s="245"/>
      <c r="DE161" s="167"/>
      <c r="DF161" s="167"/>
      <c r="DG161" s="104"/>
      <c r="DH161" s="104"/>
      <c r="DK161" s="255"/>
      <c r="DL161" s="255"/>
      <c r="DM161" s="151"/>
      <c r="DN161" s="151"/>
      <c r="DO161" s="261"/>
      <c r="DP161" s="261"/>
      <c r="DQ161" s="267">
        <v>10</v>
      </c>
      <c r="DR161" s="267">
        <v>15</v>
      </c>
      <c r="DS161" s="110"/>
      <c r="DT161" s="110"/>
      <c r="DW161" s="273"/>
      <c r="DX161" s="273"/>
      <c r="DY161" s="279"/>
      <c r="DZ161" s="279"/>
      <c r="EA161" s="255"/>
      <c r="EB161" s="255"/>
      <c r="EC161" s="285">
        <v>10</v>
      </c>
      <c r="ED161" s="285">
        <v>15</v>
      </c>
      <c r="EG161" s="296">
        <v>10</v>
      </c>
      <c r="EH161" s="296">
        <v>15</v>
      </c>
      <c r="EI161" s="227"/>
      <c r="EJ161" s="227"/>
    </row>
    <row r="162" spans="1:140" s="12" customFormat="1" x14ac:dyDescent="0.2">
      <c r="A162" s="13">
        <f t="shared" si="10"/>
        <v>156</v>
      </c>
      <c r="B162" s="86" t="s">
        <v>64</v>
      </c>
      <c r="C162" s="12" t="s">
        <v>18</v>
      </c>
      <c r="D162" s="16">
        <v>13.5</v>
      </c>
      <c r="E162" s="94">
        <v>150</v>
      </c>
      <c r="F162" s="94"/>
      <c r="G162" s="94"/>
      <c r="H162" s="94">
        <f t="shared" si="12"/>
        <v>55</v>
      </c>
      <c r="I162" s="16">
        <f t="shared" si="13"/>
        <v>742.5</v>
      </c>
      <c r="L162" s="13"/>
      <c r="M162" s="13"/>
      <c r="N162" s="13"/>
      <c r="O162" s="13"/>
      <c r="R162" s="13"/>
      <c r="AL162" s="13"/>
      <c r="AM162" s="13"/>
      <c r="AY162" s="122">
        <v>20</v>
      </c>
      <c r="AZ162" s="122">
        <v>16.5</v>
      </c>
      <c r="BA162" s="104"/>
      <c r="BB162" s="104"/>
      <c r="BC162" s="128"/>
      <c r="BD162" s="128"/>
      <c r="BE162" s="167"/>
      <c r="BF162" s="167"/>
      <c r="BG162" s="116"/>
      <c r="BH162" s="116"/>
      <c r="BI162" s="110"/>
      <c r="BJ162" s="110"/>
      <c r="BK162" s="104"/>
      <c r="BL162" s="104"/>
      <c r="BM162" s="151"/>
      <c r="BN162" s="151"/>
      <c r="BO162" s="157"/>
      <c r="BP162" s="157"/>
      <c r="BQ162" s="104"/>
      <c r="BR162" s="104"/>
      <c r="BS162" s="174"/>
      <c r="BT162" s="174"/>
      <c r="BU162" s="184"/>
      <c r="BV162" s="184"/>
      <c r="BW162" s="190"/>
      <c r="BX162" s="190"/>
      <c r="BY162" s="151"/>
      <c r="BZ162" s="151"/>
      <c r="CA162" s="167"/>
      <c r="CB162" s="167"/>
      <c r="CC162" s="203"/>
      <c r="CD162" s="203"/>
      <c r="CE162" s="174"/>
      <c r="CF162" s="174"/>
      <c r="CI162" s="209">
        <v>10</v>
      </c>
      <c r="CJ162" s="209">
        <v>15</v>
      </c>
      <c r="CM162" s="157"/>
      <c r="CN162" s="157"/>
      <c r="CO162" s="215"/>
      <c r="CP162" s="215"/>
      <c r="CS162" s="104"/>
      <c r="CT162" s="104"/>
      <c r="CU162" s="184"/>
      <c r="CV162" s="184"/>
      <c r="CW162" s="227">
        <v>10</v>
      </c>
      <c r="CX162" s="227">
        <v>19</v>
      </c>
      <c r="CY162" s="233"/>
      <c r="CZ162" s="233"/>
      <c r="DA162" s="239"/>
      <c r="DB162" s="239"/>
      <c r="DC162" s="245"/>
      <c r="DD162" s="245"/>
      <c r="DE162" s="167"/>
      <c r="DF162" s="167"/>
      <c r="DG162" s="104"/>
      <c r="DH162" s="104"/>
      <c r="DI162" s="12">
        <v>10</v>
      </c>
      <c r="DJ162" s="12">
        <v>18</v>
      </c>
      <c r="DK162" s="255"/>
      <c r="DL162" s="255"/>
      <c r="DM162" s="151"/>
      <c r="DN162" s="151"/>
      <c r="DO162" s="261"/>
      <c r="DP162" s="261"/>
      <c r="DQ162" s="267">
        <v>10</v>
      </c>
      <c r="DR162" s="267">
        <v>16</v>
      </c>
      <c r="DS162" s="110"/>
      <c r="DT162" s="110"/>
      <c r="DU162" s="12">
        <v>30</v>
      </c>
      <c r="DV162" s="12">
        <v>15</v>
      </c>
      <c r="DW162" s="273"/>
      <c r="DX162" s="273"/>
      <c r="DY162" s="279"/>
      <c r="DZ162" s="279"/>
      <c r="EA162" s="255"/>
      <c r="EB162" s="255"/>
      <c r="EC162" s="285">
        <v>5</v>
      </c>
      <c r="ED162" s="285">
        <v>16</v>
      </c>
      <c r="EG162" s="296"/>
      <c r="EH162" s="296"/>
      <c r="EI162" s="227"/>
      <c r="EJ162" s="227"/>
    </row>
    <row r="163" spans="1:140" s="13" customFormat="1" x14ac:dyDescent="0.2">
      <c r="A163" s="13">
        <f t="shared" si="10"/>
        <v>157</v>
      </c>
      <c r="B163" s="86" t="s">
        <v>64</v>
      </c>
      <c r="C163" s="12" t="s">
        <v>4</v>
      </c>
      <c r="D163" s="16">
        <v>14.5</v>
      </c>
      <c r="E163" s="94">
        <v>320</v>
      </c>
      <c r="F163" s="94"/>
      <c r="G163" s="94"/>
      <c r="H163" s="94">
        <f t="shared" si="12"/>
        <v>190</v>
      </c>
      <c r="I163" s="16">
        <f t="shared" si="13"/>
        <v>2755</v>
      </c>
      <c r="J163" s="12"/>
      <c r="K163" s="12"/>
      <c r="L163" s="12"/>
      <c r="M163" s="12"/>
      <c r="N163" s="12"/>
      <c r="O163" s="12"/>
      <c r="AY163" s="123">
        <v>5</v>
      </c>
      <c r="AZ163" s="123">
        <v>18</v>
      </c>
      <c r="BA163" s="105"/>
      <c r="BB163" s="105"/>
      <c r="BC163" s="129">
        <v>10</v>
      </c>
      <c r="BD163" s="129">
        <v>18</v>
      </c>
      <c r="BE163" s="168"/>
      <c r="BF163" s="168"/>
      <c r="BG163" s="117">
        <v>10</v>
      </c>
      <c r="BH163" s="117">
        <v>18</v>
      </c>
      <c r="BI163" s="111"/>
      <c r="BJ163" s="111"/>
      <c r="BK163" s="105"/>
      <c r="BL163" s="105"/>
      <c r="BM163" s="152"/>
      <c r="BN163" s="152"/>
      <c r="BO163" s="158"/>
      <c r="BP163" s="158"/>
      <c r="BQ163" s="105"/>
      <c r="BR163" s="105"/>
      <c r="BS163" s="175"/>
      <c r="BT163" s="175"/>
      <c r="BU163" s="185"/>
      <c r="BV163" s="185"/>
      <c r="BW163" s="191"/>
      <c r="BX163" s="191"/>
      <c r="BY163" s="152"/>
      <c r="BZ163" s="152"/>
      <c r="CA163" s="168"/>
      <c r="CB163" s="168"/>
      <c r="CC163" s="204"/>
      <c r="CD163" s="204"/>
      <c r="CE163" s="175"/>
      <c r="CF163" s="175"/>
      <c r="CG163" s="13">
        <v>5</v>
      </c>
      <c r="CH163" s="13">
        <v>17</v>
      </c>
      <c r="CI163" s="210">
        <v>10</v>
      </c>
      <c r="CJ163" s="210">
        <v>16</v>
      </c>
      <c r="CM163" s="158"/>
      <c r="CN163" s="158"/>
      <c r="CO163" s="216"/>
      <c r="CP163" s="216"/>
      <c r="CS163" s="105"/>
      <c r="CT163" s="105"/>
      <c r="CU163" s="184"/>
      <c r="CV163" s="184"/>
      <c r="CW163" s="228"/>
      <c r="CX163" s="228"/>
      <c r="CY163" s="234"/>
      <c r="CZ163" s="234"/>
      <c r="DA163" s="240"/>
      <c r="DB163" s="240"/>
      <c r="DC163" s="246"/>
      <c r="DD163" s="246"/>
      <c r="DE163" s="168"/>
      <c r="DF163" s="168"/>
      <c r="DG163" s="105"/>
      <c r="DH163" s="105"/>
      <c r="DI163" s="13">
        <v>10</v>
      </c>
      <c r="DJ163" s="13">
        <v>20</v>
      </c>
      <c r="DK163" s="256"/>
      <c r="DL163" s="256"/>
      <c r="DM163" s="152"/>
      <c r="DN163" s="152"/>
      <c r="DO163" s="262">
        <v>5</v>
      </c>
      <c r="DP163" s="262">
        <v>17</v>
      </c>
      <c r="DQ163" s="268">
        <v>10</v>
      </c>
      <c r="DR163" s="268">
        <v>17</v>
      </c>
      <c r="DS163" s="111"/>
      <c r="DT163" s="111"/>
      <c r="DU163" s="13">
        <v>30</v>
      </c>
      <c r="DV163" s="13">
        <v>16</v>
      </c>
      <c r="DW163" s="274">
        <v>10</v>
      </c>
      <c r="DX163" s="274">
        <v>17</v>
      </c>
      <c r="DY163" s="280"/>
      <c r="DZ163" s="280"/>
      <c r="EA163" s="256">
        <v>15</v>
      </c>
      <c r="EB163" s="256">
        <v>17</v>
      </c>
      <c r="EC163" s="286"/>
      <c r="ED163" s="286"/>
      <c r="EG163" s="297">
        <v>10</v>
      </c>
      <c r="EH163" s="297">
        <v>17</v>
      </c>
      <c r="EI163" s="228"/>
      <c r="EJ163" s="228"/>
    </row>
    <row r="164" spans="1:140" s="13" customFormat="1" x14ac:dyDescent="0.2">
      <c r="A164" s="13">
        <f>A163+1</f>
        <v>158</v>
      </c>
      <c r="B164" s="86" t="s">
        <v>64</v>
      </c>
      <c r="C164" s="12" t="s">
        <v>5</v>
      </c>
      <c r="D164" s="16">
        <v>16</v>
      </c>
      <c r="E164" s="94">
        <v>230</v>
      </c>
      <c r="F164" s="94"/>
      <c r="G164" s="94"/>
      <c r="H164" s="94">
        <f t="shared" si="12"/>
        <v>175</v>
      </c>
      <c r="I164" s="16">
        <f t="shared" si="13"/>
        <v>2800</v>
      </c>
      <c r="J164" s="12"/>
      <c r="K164" s="12"/>
      <c r="L164" s="12"/>
      <c r="M164" s="12"/>
      <c r="N164" s="12"/>
      <c r="O164" s="12"/>
      <c r="AY164" s="123">
        <v>15</v>
      </c>
      <c r="AZ164" s="123">
        <v>19</v>
      </c>
      <c r="BA164" s="105"/>
      <c r="BB164" s="105"/>
      <c r="BC164" s="129">
        <v>10</v>
      </c>
      <c r="BD164" s="129">
        <v>19</v>
      </c>
      <c r="BE164" s="168"/>
      <c r="BF164" s="168"/>
      <c r="BG164" s="117">
        <v>5</v>
      </c>
      <c r="BH164" s="117">
        <v>19</v>
      </c>
      <c r="BI164" s="111"/>
      <c r="BJ164" s="111"/>
      <c r="BK164" s="105"/>
      <c r="BL164" s="105"/>
      <c r="BM164" s="152"/>
      <c r="BN164" s="152"/>
      <c r="BO164" s="158"/>
      <c r="BP164" s="158"/>
      <c r="BQ164" s="105"/>
      <c r="BR164" s="105"/>
      <c r="BS164" s="175"/>
      <c r="BT164" s="175"/>
      <c r="BU164" s="185"/>
      <c r="BV164" s="185"/>
      <c r="BW164" s="191"/>
      <c r="BX164" s="191"/>
      <c r="BY164" s="152"/>
      <c r="BZ164" s="152"/>
      <c r="CA164" s="168">
        <v>5</v>
      </c>
      <c r="CB164" s="168">
        <v>19</v>
      </c>
      <c r="CC164" s="204"/>
      <c r="CD164" s="204"/>
      <c r="CE164" s="175"/>
      <c r="CF164" s="175"/>
      <c r="CI164" s="210">
        <v>10</v>
      </c>
      <c r="CJ164" s="210">
        <v>18.5</v>
      </c>
      <c r="CM164" s="158"/>
      <c r="CN164" s="158"/>
      <c r="CO164" s="216"/>
      <c r="CP164" s="216"/>
      <c r="CS164" s="105"/>
      <c r="CT164" s="105"/>
      <c r="CU164" s="184"/>
      <c r="CV164" s="184"/>
      <c r="CW164" s="228"/>
      <c r="CX164" s="228"/>
      <c r="CY164" s="234"/>
      <c r="CZ164" s="234"/>
      <c r="DA164" s="240"/>
      <c r="DB164" s="240"/>
      <c r="DC164" s="246"/>
      <c r="DD164" s="246"/>
      <c r="DE164" s="168"/>
      <c r="DF164" s="168"/>
      <c r="DG164" s="105"/>
      <c r="DH164" s="105"/>
      <c r="DI164" s="13">
        <v>5</v>
      </c>
      <c r="DJ164" s="13">
        <v>22</v>
      </c>
      <c r="DK164" s="256"/>
      <c r="DL164" s="256"/>
      <c r="DM164" s="152"/>
      <c r="DN164" s="152"/>
      <c r="DO164" s="262"/>
      <c r="DP164" s="262"/>
      <c r="DQ164" s="268"/>
      <c r="DR164" s="268"/>
      <c r="DS164" s="111"/>
      <c r="DT164" s="111"/>
      <c r="DW164" s="274"/>
      <c r="DX164" s="274"/>
      <c r="DY164" s="280"/>
      <c r="DZ164" s="280"/>
      <c r="EA164" s="256"/>
      <c r="EB164" s="256"/>
      <c r="EC164" s="286"/>
      <c r="ED164" s="286"/>
      <c r="EG164" s="297">
        <v>5</v>
      </c>
      <c r="EH164" s="297">
        <v>19</v>
      </c>
      <c r="EI164" s="228"/>
      <c r="EJ164" s="228"/>
    </row>
    <row r="165" spans="1:140" s="13" customFormat="1" x14ac:dyDescent="0.2">
      <c r="A165" s="13">
        <f t="shared" ref="A165:A170" si="14">A164+1</f>
        <v>159</v>
      </c>
      <c r="B165" s="86" t="s">
        <v>345</v>
      </c>
      <c r="C165" s="12" t="s">
        <v>342</v>
      </c>
      <c r="D165" s="16">
        <v>24</v>
      </c>
      <c r="E165" s="94">
        <v>50</v>
      </c>
      <c r="F165" s="94"/>
      <c r="G165" s="94"/>
      <c r="H165" s="94">
        <f t="shared" si="12"/>
        <v>50</v>
      </c>
      <c r="I165" s="16"/>
      <c r="J165" s="12"/>
      <c r="K165" s="12"/>
      <c r="L165" s="12"/>
      <c r="M165" s="12"/>
      <c r="N165" s="12"/>
      <c r="O165" s="12"/>
      <c r="AY165" s="123"/>
      <c r="AZ165" s="123"/>
      <c r="BA165" s="105"/>
      <c r="BB165" s="105"/>
      <c r="BC165" s="129"/>
      <c r="BD165" s="129"/>
      <c r="BE165" s="168"/>
      <c r="BF165" s="168"/>
      <c r="BG165" s="117"/>
      <c r="BH165" s="117"/>
      <c r="BI165" s="111"/>
      <c r="BJ165" s="111"/>
      <c r="BK165" s="105"/>
      <c r="BL165" s="105"/>
      <c r="BM165" s="152"/>
      <c r="BN165" s="152"/>
      <c r="BO165" s="158"/>
      <c r="BP165" s="158"/>
      <c r="BQ165" s="105"/>
      <c r="BR165" s="105"/>
      <c r="BS165" s="175"/>
      <c r="BT165" s="175"/>
      <c r="BU165" s="185"/>
      <c r="BV165" s="185"/>
      <c r="BW165" s="191"/>
      <c r="BX165" s="191"/>
      <c r="BY165" s="152"/>
      <c r="BZ165" s="152"/>
      <c r="CA165" s="168"/>
      <c r="CB165" s="168"/>
      <c r="CC165" s="204"/>
      <c r="CD165" s="204"/>
      <c r="CE165" s="175"/>
      <c r="CF165" s="175"/>
      <c r="CI165" s="210"/>
      <c r="CJ165" s="210"/>
      <c r="CM165" s="158"/>
      <c r="CN165" s="158"/>
      <c r="CO165" s="216"/>
      <c r="CP165" s="216"/>
      <c r="CS165" s="105"/>
      <c r="CT165" s="105"/>
      <c r="CU165" s="184"/>
      <c r="CV165" s="184"/>
      <c r="CW165" s="228"/>
      <c r="CX165" s="228"/>
      <c r="CY165" s="234"/>
      <c r="CZ165" s="234"/>
      <c r="DA165" s="240"/>
      <c r="DB165" s="240"/>
      <c r="DC165" s="246"/>
      <c r="DD165" s="246"/>
      <c r="DE165" s="168"/>
      <c r="DF165" s="168"/>
      <c r="DG165" s="105"/>
      <c r="DH165" s="105"/>
      <c r="DK165" s="256"/>
      <c r="DL165" s="256"/>
      <c r="DM165" s="152"/>
      <c r="DN165" s="152"/>
      <c r="DO165" s="262"/>
      <c r="DP165" s="262"/>
      <c r="DQ165" s="268"/>
      <c r="DR165" s="268"/>
      <c r="DS165" s="111"/>
      <c r="DT165" s="111"/>
      <c r="DW165" s="274"/>
      <c r="DX165" s="274"/>
      <c r="DY165" s="280"/>
      <c r="DZ165" s="280"/>
      <c r="EA165" s="256"/>
      <c r="EB165" s="256"/>
      <c r="EC165" s="286"/>
      <c r="ED165" s="286"/>
      <c r="EG165" s="297"/>
      <c r="EH165" s="297"/>
      <c r="EI165" s="228"/>
      <c r="EJ165" s="228"/>
    </row>
    <row r="166" spans="1:140" s="13" customFormat="1" x14ac:dyDescent="0.2">
      <c r="A166" s="13">
        <f t="shared" si="14"/>
        <v>160</v>
      </c>
      <c r="B166" s="86" t="s">
        <v>345</v>
      </c>
      <c r="C166" s="12" t="s">
        <v>344</v>
      </c>
      <c r="D166" s="16">
        <v>25</v>
      </c>
      <c r="E166" s="94">
        <v>50</v>
      </c>
      <c r="F166" s="94"/>
      <c r="G166" s="94"/>
      <c r="H166" s="94">
        <f t="shared" si="12"/>
        <v>50</v>
      </c>
      <c r="I166" s="16"/>
      <c r="J166" s="12"/>
      <c r="K166" s="12"/>
      <c r="L166" s="12"/>
      <c r="M166" s="12"/>
      <c r="N166" s="12"/>
      <c r="O166" s="12"/>
      <c r="AY166" s="123"/>
      <c r="AZ166" s="123"/>
      <c r="BA166" s="105"/>
      <c r="BB166" s="105"/>
      <c r="BC166" s="129"/>
      <c r="BD166" s="129"/>
      <c r="BE166" s="168"/>
      <c r="BF166" s="168"/>
      <c r="BG166" s="117"/>
      <c r="BH166" s="117"/>
      <c r="BI166" s="111"/>
      <c r="BJ166" s="111"/>
      <c r="BK166" s="105"/>
      <c r="BL166" s="105"/>
      <c r="BM166" s="152"/>
      <c r="BN166" s="152"/>
      <c r="BO166" s="158"/>
      <c r="BP166" s="158"/>
      <c r="BQ166" s="105"/>
      <c r="BR166" s="105"/>
      <c r="BS166" s="175"/>
      <c r="BT166" s="175"/>
      <c r="BU166" s="185"/>
      <c r="BV166" s="185"/>
      <c r="BW166" s="191"/>
      <c r="BX166" s="191"/>
      <c r="BY166" s="152"/>
      <c r="BZ166" s="152"/>
      <c r="CA166" s="168"/>
      <c r="CB166" s="168"/>
      <c r="CC166" s="204"/>
      <c r="CD166" s="204"/>
      <c r="CE166" s="175"/>
      <c r="CF166" s="175"/>
      <c r="CI166" s="210"/>
      <c r="CJ166" s="210"/>
      <c r="CM166" s="158"/>
      <c r="CN166" s="158"/>
      <c r="CO166" s="216"/>
      <c r="CP166" s="216"/>
      <c r="CS166" s="105"/>
      <c r="CT166" s="105"/>
      <c r="CU166" s="184"/>
      <c r="CV166" s="184"/>
      <c r="CW166" s="228"/>
      <c r="CX166" s="228"/>
      <c r="CY166" s="234"/>
      <c r="CZ166" s="234"/>
      <c r="DA166" s="240"/>
      <c r="DB166" s="240"/>
      <c r="DC166" s="246"/>
      <c r="DD166" s="246"/>
      <c r="DE166" s="168"/>
      <c r="DF166" s="168"/>
      <c r="DG166" s="105"/>
      <c r="DH166" s="105"/>
      <c r="DK166" s="256"/>
      <c r="DL166" s="256"/>
      <c r="DM166" s="152"/>
      <c r="DN166" s="152"/>
      <c r="DO166" s="262"/>
      <c r="DP166" s="262"/>
      <c r="DQ166" s="268"/>
      <c r="DR166" s="268"/>
      <c r="DS166" s="111"/>
      <c r="DT166" s="111"/>
      <c r="DW166" s="274"/>
      <c r="DX166" s="274"/>
      <c r="DY166" s="280"/>
      <c r="DZ166" s="280"/>
      <c r="EA166" s="256"/>
      <c r="EB166" s="256"/>
      <c r="EC166" s="286"/>
      <c r="ED166" s="286"/>
      <c r="EG166" s="297"/>
      <c r="EH166" s="297"/>
      <c r="EI166" s="228"/>
      <c r="EJ166" s="228"/>
    </row>
    <row r="167" spans="1:140" s="13" customFormat="1" x14ac:dyDescent="0.2">
      <c r="A167" s="13">
        <f t="shared" si="14"/>
        <v>161</v>
      </c>
      <c r="B167" s="86" t="s">
        <v>347</v>
      </c>
      <c r="C167" s="12" t="s">
        <v>346</v>
      </c>
      <c r="D167" s="16">
        <v>18</v>
      </c>
      <c r="E167" s="94">
        <v>120</v>
      </c>
      <c r="F167" s="94"/>
      <c r="G167" s="94"/>
      <c r="H167" s="94">
        <f t="shared" si="12"/>
        <v>120</v>
      </c>
      <c r="I167" s="16"/>
      <c r="J167" s="12"/>
      <c r="K167" s="12"/>
      <c r="L167" s="12"/>
      <c r="M167" s="12"/>
      <c r="N167" s="12"/>
      <c r="O167" s="12"/>
      <c r="AY167" s="123"/>
      <c r="AZ167" s="123"/>
      <c r="BA167" s="105"/>
      <c r="BB167" s="105"/>
      <c r="BC167" s="129"/>
      <c r="BD167" s="129"/>
      <c r="BE167" s="168"/>
      <c r="BF167" s="168"/>
      <c r="BG167" s="117"/>
      <c r="BH167" s="117"/>
      <c r="BI167" s="111"/>
      <c r="BJ167" s="111"/>
      <c r="BK167" s="105"/>
      <c r="BL167" s="105"/>
      <c r="BM167" s="152"/>
      <c r="BN167" s="152"/>
      <c r="BO167" s="158"/>
      <c r="BP167" s="158"/>
      <c r="BQ167" s="105"/>
      <c r="BR167" s="105"/>
      <c r="BS167" s="175"/>
      <c r="BT167" s="175"/>
      <c r="BU167" s="185"/>
      <c r="BV167" s="185"/>
      <c r="BW167" s="191"/>
      <c r="BX167" s="191"/>
      <c r="BY167" s="152"/>
      <c r="BZ167" s="152"/>
      <c r="CA167" s="168"/>
      <c r="CB167" s="168"/>
      <c r="CC167" s="204"/>
      <c r="CD167" s="204"/>
      <c r="CE167" s="175"/>
      <c r="CF167" s="175"/>
      <c r="CI167" s="210"/>
      <c r="CJ167" s="210"/>
      <c r="CM167" s="158"/>
      <c r="CN167" s="158"/>
      <c r="CO167" s="216"/>
      <c r="CP167" s="216"/>
      <c r="CS167" s="105"/>
      <c r="CT167" s="105"/>
      <c r="CU167" s="184"/>
      <c r="CV167" s="184"/>
      <c r="CW167" s="228"/>
      <c r="CX167" s="228"/>
      <c r="CY167" s="234"/>
      <c r="CZ167" s="234"/>
      <c r="DA167" s="240"/>
      <c r="DB167" s="240"/>
      <c r="DC167" s="246"/>
      <c r="DD167" s="246"/>
      <c r="DE167" s="168"/>
      <c r="DF167" s="168"/>
      <c r="DG167" s="105"/>
      <c r="DH167" s="105"/>
      <c r="DK167" s="256"/>
      <c r="DL167" s="256"/>
      <c r="DM167" s="152"/>
      <c r="DN167" s="152"/>
      <c r="DO167" s="262"/>
      <c r="DP167" s="262"/>
      <c r="DQ167" s="268"/>
      <c r="DR167" s="268"/>
      <c r="DS167" s="111"/>
      <c r="DT167" s="111"/>
      <c r="DW167" s="274"/>
      <c r="DX167" s="274"/>
      <c r="DY167" s="280"/>
      <c r="DZ167" s="280"/>
      <c r="EA167" s="256"/>
      <c r="EB167" s="256"/>
      <c r="EC167" s="286"/>
      <c r="ED167" s="286"/>
      <c r="EG167" s="297"/>
      <c r="EH167" s="297"/>
      <c r="EI167" s="228"/>
      <c r="EJ167" s="228"/>
    </row>
    <row r="168" spans="1:140" s="13" customFormat="1" x14ac:dyDescent="0.2">
      <c r="A168" s="13">
        <f t="shared" si="14"/>
        <v>162</v>
      </c>
      <c r="B168" s="86" t="s">
        <v>347</v>
      </c>
      <c r="C168" s="12" t="s">
        <v>344</v>
      </c>
      <c r="D168" s="16">
        <v>17</v>
      </c>
      <c r="E168" s="94">
        <v>360</v>
      </c>
      <c r="F168" s="94"/>
      <c r="G168" s="94"/>
      <c r="H168" s="94">
        <f t="shared" si="12"/>
        <v>360</v>
      </c>
      <c r="I168" s="16"/>
      <c r="J168" s="12"/>
      <c r="K168" s="12"/>
      <c r="L168" s="12"/>
      <c r="M168" s="12"/>
      <c r="N168" s="12"/>
      <c r="O168" s="12"/>
      <c r="AY168" s="123"/>
      <c r="AZ168" s="123"/>
      <c r="BA168" s="105"/>
      <c r="BB168" s="105"/>
      <c r="BC168" s="129"/>
      <c r="BD168" s="129"/>
      <c r="BE168" s="168"/>
      <c r="BF168" s="168"/>
      <c r="BG168" s="117"/>
      <c r="BH168" s="117"/>
      <c r="BI168" s="111"/>
      <c r="BJ168" s="111"/>
      <c r="BK168" s="105"/>
      <c r="BL168" s="105"/>
      <c r="BM168" s="152"/>
      <c r="BN168" s="152"/>
      <c r="BO168" s="158"/>
      <c r="BP168" s="158"/>
      <c r="BQ168" s="105"/>
      <c r="BR168" s="105"/>
      <c r="BS168" s="175"/>
      <c r="BT168" s="175"/>
      <c r="BU168" s="185"/>
      <c r="BV168" s="185"/>
      <c r="BW168" s="191"/>
      <c r="BX168" s="191"/>
      <c r="BY168" s="152"/>
      <c r="BZ168" s="152"/>
      <c r="CA168" s="168"/>
      <c r="CB168" s="168"/>
      <c r="CC168" s="204"/>
      <c r="CD168" s="204"/>
      <c r="CE168" s="175"/>
      <c r="CF168" s="175"/>
      <c r="CI168" s="210"/>
      <c r="CJ168" s="210"/>
      <c r="CM168" s="158"/>
      <c r="CN168" s="158"/>
      <c r="CO168" s="216"/>
      <c r="CP168" s="216"/>
      <c r="CS168" s="105"/>
      <c r="CT168" s="105"/>
      <c r="CU168" s="184"/>
      <c r="CV168" s="184"/>
      <c r="CW168" s="228"/>
      <c r="CX168" s="228"/>
      <c r="CY168" s="234"/>
      <c r="CZ168" s="234"/>
      <c r="DA168" s="240"/>
      <c r="DB168" s="240"/>
      <c r="DC168" s="246"/>
      <c r="DD168" s="246"/>
      <c r="DE168" s="168"/>
      <c r="DF168" s="168"/>
      <c r="DG168" s="105"/>
      <c r="DH168" s="105"/>
      <c r="DK168" s="256"/>
      <c r="DL168" s="256"/>
      <c r="DM168" s="152"/>
      <c r="DN168" s="152"/>
      <c r="DO168" s="262"/>
      <c r="DP168" s="262"/>
      <c r="DQ168" s="268"/>
      <c r="DR168" s="268"/>
      <c r="DS168" s="111"/>
      <c r="DT168" s="111"/>
      <c r="DW168" s="274"/>
      <c r="DX168" s="274"/>
      <c r="DY168" s="280"/>
      <c r="DZ168" s="280"/>
      <c r="EA168" s="256"/>
      <c r="EB168" s="256"/>
      <c r="EC168" s="286"/>
      <c r="ED168" s="286"/>
      <c r="EG168" s="297"/>
      <c r="EH168" s="297"/>
      <c r="EI168" s="228"/>
      <c r="EJ168" s="228"/>
    </row>
    <row r="169" spans="1:140" s="12" customFormat="1" x14ac:dyDescent="0.2">
      <c r="A169" s="13">
        <f t="shared" si="14"/>
        <v>163</v>
      </c>
      <c r="B169" s="86" t="s">
        <v>79</v>
      </c>
      <c r="C169" s="12" t="s">
        <v>18</v>
      </c>
      <c r="D169" s="16">
        <v>9</v>
      </c>
      <c r="E169" s="94">
        <v>600</v>
      </c>
      <c r="F169" s="94"/>
      <c r="G169" s="94"/>
      <c r="H169" s="94">
        <f t="shared" si="12"/>
        <v>343</v>
      </c>
      <c r="I169" s="16">
        <f t="shared" si="13"/>
        <v>3087</v>
      </c>
      <c r="R169" s="13"/>
      <c r="AL169" s="13"/>
      <c r="AM169" s="13"/>
      <c r="AY169" s="122">
        <v>10</v>
      </c>
      <c r="AZ169" s="122">
        <v>11.5</v>
      </c>
      <c r="BA169" s="104"/>
      <c r="BB169" s="104"/>
      <c r="BC169" s="128">
        <v>10</v>
      </c>
      <c r="BD169" s="128">
        <v>11</v>
      </c>
      <c r="BE169" s="167">
        <v>5</v>
      </c>
      <c r="BF169" s="167">
        <v>12</v>
      </c>
      <c r="BG169" s="116"/>
      <c r="BH169" s="116"/>
      <c r="BI169" s="110">
        <v>10</v>
      </c>
      <c r="BJ169" s="110">
        <v>11.5</v>
      </c>
      <c r="BK169" s="104"/>
      <c r="BL169" s="104"/>
      <c r="BM169" s="151">
        <v>20</v>
      </c>
      <c r="BN169" s="151">
        <v>12</v>
      </c>
      <c r="BO169" s="157"/>
      <c r="BP169" s="157"/>
      <c r="BQ169" s="104"/>
      <c r="BR169" s="104"/>
      <c r="BS169" s="174"/>
      <c r="BT169" s="174"/>
      <c r="BU169" s="184"/>
      <c r="BV169" s="184"/>
      <c r="BW169" s="190"/>
      <c r="BX169" s="190"/>
      <c r="BY169" s="151"/>
      <c r="BZ169" s="151"/>
      <c r="CA169" s="167"/>
      <c r="CB169" s="167"/>
      <c r="CC169" s="203"/>
      <c r="CD169" s="203"/>
      <c r="CE169" s="174"/>
      <c r="CF169" s="174"/>
      <c r="CI169" s="209"/>
      <c r="CJ169" s="209"/>
      <c r="CM169" s="157"/>
      <c r="CN169" s="157"/>
      <c r="CO169" s="215"/>
      <c r="CP169" s="215"/>
      <c r="CS169" s="104">
        <v>20</v>
      </c>
      <c r="CT169" s="104">
        <v>11.5</v>
      </c>
      <c r="CU169" s="184"/>
      <c r="CV169" s="184"/>
      <c r="CW169" s="227">
        <v>20</v>
      </c>
      <c r="CX169" s="227">
        <v>11.5</v>
      </c>
      <c r="CY169" s="233"/>
      <c r="CZ169" s="233"/>
      <c r="DA169" s="239">
        <v>5</v>
      </c>
      <c r="DB169" s="239">
        <v>11.5</v>
      </c>
      <c r="DC169" s="245">
        <v>17</v>
      </c>
      <c r="DD169" s="245">
        <v>11.5</v>
      </c>
      <c r="DE169" s="167"/>
      <c r="DF169" s="167"/>
      <c r="DG169" s="104"/>
      <c r="DH169" s="104"/>
      <c r="DI169" s="12">
        <v>5</v>
      </c>
      <c r="DJ169" s="12">
        <v>11.5</v>
      </c>
      <c r="DK169" s="255"/>
      <c r="DL169" s="255"/>
      <c r="DM169" s="151"/>
      <c r="DN169" s="151"/>
      <c r="DO169" s="261">
        <v>15</v>
      </c>
      <c r="DP169" s="261">
        <v>11.5</v>
      </c>
      <c r="DQ169" s="267"/>
      <c r="DR169" s="267"/>
      <c r="DS169" s="110">
        <v>20</v>
      </c>
      <c r="DT169" s="110">
        <v>11.5</v>
      </c>
      <c r="DU169" s="12">
        <v>5</v>
      </c>
      <c r="DV169" s="12">
        <v>11.5</v>
      </c>
      <c r="DW169" s="273">
        <v>15</v>
      </c>
      <c r="DX169" s="273">
        <v>11.5</v>
      </c>
      <c r="DY169" s="279">
        <v>30</v>
      </c>
      <c r="DZ169" s="279">
        <v>11</v>
      </c>
      <c r="EA169" s="255">
        <v>5</v>
      </c>
      <c r="EB169" s="255">
        <v>11.5</v>
      </c>
      <c r="EC169" s="285">
        <v>10</v>
      </c>
      <c r="ED169" s="285">
        <v>11.5</v>
      </c>
      <c r="EG169" s="296">
        <v>35</v>
      </c>
      <c r="EH169" s="296">
        <v>11</v>
      </c>
      <c r="EI169" s="227"/>
      <c r="EJ169" s="227"/>
    </row>
    <row r="170" spans="1:140" s="12" customFormat="1" x14ac:dyDescent="0.2">
      <c r="A170" s="13">
        <f t="shared" si="14"/>
        <v>164</v>
      </c>
      <c r="B170" s="86" t="s">
        <v>229</v>
      </c>
      <c r="C170" s="12" t="s">
        <v>4</v>
      </c>
      <c r="D170" s="16">
        <v>16.5</v>
      </c>
      <c r="E170" s="94">
        <v>235</v>
      </c>
      <c r="F170" s="94"/>
      <c r="G170" s="94"/>
      <c r="H170" s="94">
        <f t="shared" si="12"/>
        <v>75</v>
      </c>
      <c r="I170" s="16">
        <f t="shared" si="13"/>
        <v>1237.5</v>
      </c>
      <c r="R170" s="13"/>
      <c r="AL170" s="13"/>
      <c r="AM170" s="13"/>
      <c r="AY170" s="122">
        <v>30</v>
      </c>
      <c r="AZ170" s="122">
        <v>17.5</v>
      </c>
      <c r="BA170" s="104"/>
      <c r="BB170" s="104"/>
      <c r="BC170" s="128"/>
      <c r="BD170" s="128"/>
      <c r="BE170" s="167"/>
      <c r="BF170" s="167"/>
      <c r="BG170" s="116">
        <v>10</v>
      </c>
      <c r="BH170" s="116">
        <v>18</v>
      </c>
      <c r="BI170" s="110"/>
      <c r="BJ170" s="110"/>
      <c r="BK170" s="104"/>
      <c r="BL170" s="104"/>
      <c r="BM170" s="151"/>
      <c r="BN170" s="151"/>
      <c r="BO170" s="157"/>
      <c r="BP170" s="157"/>
      <c r="BQ170" s="104"/>
      <c r="BR170" s="104"/>
      <c r="BS170" s="174"/>
      <c r="BT170" s="174"/>
      <c r="BU170" s="184"/>
      <c r="BV170" s="184"/>
      <c r="BW170" s="190"/>
      <c r="BX170" s="190"/>
      <c r="BY170" s="151">
        <v>10</v>
      </c>
      <c r="BZ170" s="151">
        <v>18</v>
      </c>
      <c r="CA170" s="167">
        <v>10</v>
      </c>
      <c r="CB170" s="167">
        <v>18</v>
      </c>
      <c r="CC170" s="203">
        <v>5</v>
      </c>
      <c r="CD170" s="203">
        <v>18</v>
      </c>
      <c r="CE170" s="174">
        <v>5</v>
      </c>
      <c r="CF170" s="174">
        <v>18</v>
      </c>
      <c r="CG170" s="12">
        <v>5</v>
      </c>
      <c r="CH170" s="12">
        <v>18</v>
      </c>
      <c r="CI170" s="209"/>
      <c r="CJ170" s="209"/>
      <c r="CM170" s="157"/>
      <c r="CN170" s="157"/>
      <c r="CO170" s="215">
        <v>5</v>
      </c>
      <c r="CP170" s="215">
        <v>18</v>
      </c>
      <c r="CS170" s="104"/>
      <c r="CT170" s="104"/>
      <c r="CU170" s="184"/>
      <c r="CV170" s="184"/>
      <c r="CW170" s="227"/>
      <c r="CX170" s="227"/>
      <c r="CY170" s="233"/>
      <c r="CZ170" s="233"/>
      <c r="DA170" s="239">
        <v>10</v>
      </c>
      <c r="DB170" s="239">
        <v>18</v>
      </c>
      <c r="DC170" s="245">
        <v>10</v>
      </c>
      <c r="DD170" s="245">
        <v>18</v>
      </c>
      <c r="DE170" s="167">
        <v>5</v>
      </c>
      <c r="DF170" s="167">
        <v>18</v>
      </c>
      <c r="DG170" s="104">
        <v>5</v>
      </c>
      <c r="DH170" s="104">
        <v>18</v>
      </c>
      <c r="DI170" s="12">
        <v>10</v>
      </c>
      <c r="DJ170" s="12">
        <v>18</v>
      </c>
      <c r="DK170" s="255"/>
      <c r="DL170" s="255"/>
      <c r="DM170" s="151"/>
      <c r="DN170" s="151"/>
      <c r="DO170" s="261"/>
      <c r="DP170" s="261"/>
      <c r="DQ170" s="267"/>
      <c r="DR170" s="267"/>
      <c r="DS170" s="110"/>
      <c r="DT170" s="110"/>
      <c r="DW170" s="273"/>
      <c r="DX170" s="273"/>
      <c r="DY170" s="279"/>
      <c r="DZ170" s="279"/>
      <c r="EA170" s="255">
        <v>10</v>
      </c>
      <c r="EB170" s="255">
        <v>18</v>
      </c>
      <c r="EC170" s="285">
        <v>10</v>
      </c>
      <c r="ED170" s="285">
        <v>18</v>
      </c>
      <c r="EE170" s="12">
        <v>10</v>
      </c>
      <c r="EF170" s="12">
        <v>18</v>
      </c>
      <c r="EG170" s="296">
        <v>10</v>
      </c>
      <c r="EH170" s="296">
        <v>18</v>
      </c>
      <c r="EI170" s="227"/>
      <c r="EJ170" s="227"/>
    </row>
    <row r="171" spans="1:140" s="12" customFormat="1" x14ac:dyDescent="0.2">
      <c r="A171" s="13">
        <f t="shared" si="10"/>
        <v>165</v>
      </c>
      <c r="B171" s="86" t="s">
        <v>348</v>
      </c>
      <c r="C171" s="12" t="s">
        <v>342</v>
      </c>
      <c r="D171" s="16">
        <v>16.5</v>
      </c>
      <c r="E171" s="94">
        <v>60</v>
      </c>
      <c r="F171" s="94"/>
      <c r="G171" s="94"/>
      <c r="H171" s="94">
        <f t="shared" si="12"/>
        <v>60</v>
      </c>
      <c r="I171" s="16"/>
      <c r="R171" s="13"/>
      <c r="AL171" s="13"/>
      <c r="AM171" s="13"/>
      <c r="AY171" s="122"/>
      <c r="AZ171" s="122"/>
      <c r="BA171" s="104"/>
      <c r="BB171" s="104"/>
      <c r="BC171" s="128"/>
      <c r="BD171" s="128"/>
      <c r="BE171" s="167"/>
      <c r="BF171" s="167"/>
      <c r="BG171" s="116"/>
      <c r="BH171" s="116"/>
      <c r="BI171" s="110"/>
      <c r="BJ171" s="110"/>
      <c r="BK171" s="104"/>
      <c r="BL171" s="104"/>
      <c r="BM171" s="151"/>
      <c r="BN171" s="151"/>
      <c r="BO171" s="157"/>
      <c r="BP171" s="157"/>
      <c r="BQ171" s="104"/>
      <c r="BR171" s="104"/>
      <c r="BS171" s="174"/>
      <c r="BT171" s="174"/>
      <c r="BU171" s="184"/>
      <c r="BV171" s="184"/>
      <c r="BW171" s="190"/>
      <c r="BX171" s="190"/>
      <c r="BY171" s="151"/>
      <c r="BZ171" s="151"/>
      <c r="CA171" s="167"/>
      <c r="CB171" s="167"/>
      <c r="CC171" s="203"/>
      <c r="CD171" s="203"/>
      <c r="CE171" s="174"/>
      <c r="CF171" s="174"/>
      <c r="CI171" s="209"/>
      <c r="CJ171" s="209"/>
      <c r="CM171" s="157"/>
      <c r="CN171" s="157"/>
      <c r="CO171" s="215"/>
      <c r="CP171" s="215"/>
      <c r="CS171" s="104"/>
      <c r="CT171" s="104"/>
      <c r="CU171" s="184"/>
      <c r="CV171" s="184"/>
      <c r="CW171" s="227"/>
      <c r="CX171" s="227"/>
      <c r="CY171" s="233"/>
      <c r="CZ171" s="233"/>
      <c r="DA171" s="239"/>
      <c r="DB171" s="239"/>
      <c r="DC171" s="245"/>
      <c r="DD171" s="245"/>
      <c r="DE171" s="167"/>
      <c r="DF171" s="167"/>
      <c r="DG171" s="104"/>
      <c r="DH171" s="104"/>
      <c r="DK171" s="255"/>
      <c r="DL171" s="255"/>
      <c r="DM171" s="151"/>
      <c r="DN171" s="151"/>
      <c r="DO171" s="261"/>
      <c r="DP171" s="261"/>
      <c r="DQ171" s="267"/>
      <c r="DR171" s="267"/>
      <c r="DS171" s="110"/>
      <c r="DT171" s="110"/>
      <c r="DW171" s="273"/>
      <c r="DX171" s="273"/>
      <c r="DY171" s="279"/>
      <c r="DZ171" s="279"/>
      <c r="EA171" s="255"/>
      <c r="EB171" s="255"/>
      <c r="EC171" s="285"/>
      <c r="ED171" s="285"/>
      <c r="EG171" s="296"/>
      <c r="EH171" s="296"/>
      <c r="EI171" s="227"/>
      <c r="EJ171" s="227"/>
    </row>
    <row r="172" spans="1:140" s="12" customFormat="1" x14ac:dyDescent="0.2">
      <c r="A172" s="13">
        <f t="shared" si="10"/>
        <v>166</v>
      </c>
      <c r="B172" s="86" t="s">
        <v>343</v>
      </c>
      <c r="C172" s="12" t="s">
        <v>344</v>
      </c>
      <c r="D172" s="16">
        <v>14</v>
      </c>
      <c r="E172" s="94">
        <v>150</v>
      </c>
      <c r="F172" s="94"/>
      <c r="G172" s="94"/>
      <c r="H172" s="94">
        <f t="shared" si="12"/>
        <v>150</v>
      </c>
      <c r="I172" s="16"/>
      <c r="R172" s="13"/>
      <c r="AL172" s="13"/>
      <c r="AM172" s="13"/>
      <c r="AY172" s="122"/>
      <c r="AZ172" s="122"/>
      <c r="BA172" s="104"/>
      <c r="BB172" s="104"/>
      <c r="BC172" s="128"/>
      <c r="BD172" s="128"/>
      <c r="BE172" s="167"/>
      <c r="BF172" s="167"/>
      <c r="BG172" s="116"/>
      <c r="BH172" s="116"/>
      <c r="BI172" s="110"/>
      <c r="BJ172" s="110"/>
      <c r="BK172" s="104"/>
      <c r="BL172" s="104"/>
      <c r="BM172" s="151"/>
      <c r="BN172" s="151"/>
      <c r="BO172" s="157"/>
      <c r="BP172" s="157"/>
      <c r="BQ172" s="104"/>
      <c r="BR172" s="104"/>
      <c r="BS172" s="174"/>
      <c r="BT172" s="174"/>
      <c r="BU172" s="184"/>
      <c r="BV172" s="184"/>
      <c r="BW172" s="190"/>
      <c r="BX172" s="190"/>
      <c r="BY172" s="151"/>
      <c r="BZ172" s="151"/>
      <c r="CA172" s="167"/>
      <c r="CB172" s="167"/>
      <c r="CC172" s="203"/>
      <c r="CD172" s="203"/>
      <c r="CE172" s="174"/>
      <c r="CF172" s="174"/>
      <c r="CI172" s="209"/>
      <c r="CJ172" s="209"/>
      <c r="CM172" s="157"/>
      <c r="CN172" s="157"/>
      <c r="CO172" s="215"/>
      <c r="CP172" s="215"/>
      <c r="CS172" s="104"/>
      <c r="CT172" s="104"/>
      <c r="CU172" s="184"/>
      <c r="CV172" s="184"/>
      <c r="CW172" s="227"/>
      <c r="CX172" s="227"/>
      <c r="CY172" s="233"/>
      <c r="CZ172" s="233"/>
      <c r="DA172" s="239"/>
      <c r="DB172" s="239"/>
      <c r="DC172" s="245"/>
      <c r="DD172" s="245"/>
      <c r="DE172" s="167"/>
      <c r="DF172" s="167"/>
      <c r="DG172" s="104"/>
      <c r="DH172" s="104"/>
      <c r="DK172" s="255"/>
      <c r="DL172" s="255"/>
      <c r="DM172" s="151"/>
      <c r="DN172" s="151"/>
      <c r="DO172" s="261"/>
      <c r="DP172" s="261"/>
      <c r="DQ172" s="267"/>
      <c r="DR172" s="267"/>
      <c r="DS172" s="110"/>
      <c r="DT172" s="110"/>
      <c r="DW172" s="273"/>
      <c r="DX172" s="273"/>
      <c r="DY172" s="279"/>
      <c r="DZ172" s="279"/>
      <c r="EA172" s="255"/>
      <c r="EB172" s="255"/>
      <c r="EC172" s="285"/>
      <c r="ED172" s="285"/>
      <c r="EG172" s="296"/>
      <c r="EH172" s="296"/>
      <c r="EI172" s="227"/>
      <c r="EJ172" s="227"/>
    </row>
    <row r="173" spans="1:140" s="12" customFormat="1" x14ac:dyDescent="0.2">
      <c r="A173" s="13">
        <f t="shared" si="10"/>
        <v>167</v>
      </c>
      <c r="B173" s="87" t="s">
        <v>60</v>
      </c>
      <c r="C173" s="12" t="s">
        <v>7</v>
      </c>
      <c r="D173" s="16">
        <v>14</v>
      </c>
      <c r="E173" s="94">
        <v>124</v>
      </c>
      <c r="F173" s="94"/>
      <c r="G173" s="94"/>
      <c r="H173" s="94">
        <f t="shared" si="12"/>
        <v>99</v>
      </c>
      <c r="I173" s="16">
        <f t="shared" si="13"/>
        <v>1386</v>
      </c>
      <c r="R173" s="13"/>
      <c r="AL173" s="13"/>
      <c r="AM173" s="13"/>
      <c r="AY173" s="122"/>
      <c r="AZ173" s="122"/>
      <c r="BA173" s="104"/>
      <c r="BB173" s="104"/>
      <c r="BC173" s="128"/>
      <c r="BD173" s="128"/>
      <c r="BE173" s="167"/>
      <c r="BF173" s="167"/>
      <c r="BG173" s="116"/>
      <c r="BH173" s="116"/>
      <c r="BI173" s="110"/>
      <c r="BJ173" s="110"/>
      <c r="BK173" s="104"/>
      <c r="BL173" s="104"/>
      <c r="BM173" s="151"/>
      <c r="BN173" s="151"/>
      <c r="BO173" s="157"/>
      <c r="BP173" s="157"/>
      <c r="BQ173" s="104"/>
      <c r="BR173" s="104"/>
      <c r="BS173" s="174"/>
      <c r="BT173" s="174"/>
      <c r="BU173" s="184"/>
      <c r="BV173" s="184"/>
      <c r="BW173" s="190"/>
      <c r="BX173" s="190"/>
      <c r="BY173" s="151"/>
      <c r="BZ173" s="151"/>
      <c r="CA173" s="167"/>
      <c r="CB173" s="167"/>
      <c r="CC173" s="203"/>
      <c r="CD173" s="203"/>
      <c r="CE173" s="174"/>
      <c r="CF173" s="174"/>
      <c r="CI173" s="209">
        <v>10</v>
      </c>
      <c r="CJ173" s="209">
        <v>15</v>
      </c>
      <c r="CM173" s="157"/>
      <c r="CN173" s="157"/>
      <c r="CO173" s="215"/>
      <c r="CP173" s="215"/>
      <c r="CQ173" s="12">
        <v>5</v>
      </c>
      <c r="CR173" s="12">
        <v>15</v>
      </c>
      <c r="CS173" s="104"/>
      <c r="CT173" s="104"/>
      <c r="CU173" s="184"/>
      <c r="CV173" s="184"/>
      <c r="CW173" s="227"/>
      <c r="CX173" s="227"/>
      <c r="CY173" s="233"/>
      <c r="CZ173" s="233"/>
      <c r="DA173" s="239"/>
      <c r="DB173" s="239"/>
      <c r="DC173" s="245">
        <v>10</v>
      </c>
      <c r="DD173" s="245">
        <v>15</v>
      </c>
      <c r="DE173" s="167"/>
      <c r="DF173" s="167"/>
      <c r="DG173" s="104"/>
      <c r="DH173" s="104"/>
      <c r="DK173" s="255"/>
      <c r="DL173" s="255"/>
      <c r="DM173" s="151"/>
      <c r="DN173" s="151"/>
      <c r="DO173" s="261"/>
      <c r="DP173" s="261"/>
      <c r="DQ173" s="267"/>
      <c r="DR173" s="267"/>
      <c r="DS173" s="110"/>
      <c r="DT173" s="110"/>
      <c r="DW173" s="273"/>
      <c r="DX173" s="273"/>
      <c r="DY173" s="279"/>
      <c r="DZ173" s="279"/>
      <c r="EA173" s="255"/>
      <c r="EB173" s="255"/>
      <c r="EC173" s="285"/>
      <c r="ED173" s="285"/>
      <c r="EG173" s="296"/>
      <c r="EH173" s="296"/>
      <c r="EI173" s="227"/>
      <c r="EJ173" s="227"/>
    </row>
    <row r="174" spans="1:140" s="12" customFormat="1" x14ac:dyDescent="0.2">
      <c r="A174" s="13">
        <f t="shared" si="10"/>
        <v>168</v>
      </c>
      <c r="B174" s="224" t="s">
        <v>33</v>
      </c>
      <c r="C174" s="12" t="s">
        <v>7</v>
      </c>
      <c r="D174" s="16">
        <v>12</v>
      </c>
      <c r="E174" s="94">
        <v>1140</v>
      </c>
      <c r="F174" s="94"/>
      <c r="G174" s="94"/>
      <c r="H174" s="94">
        <f t="shared" si="12"/>
        <v>400</v>
      </c>
      <c r="I174" s="16">
        <f t="shared" si="13"/>
        <v>4800</v>
      </c>
      <c r="J174" s="13"/>
      <c r="K174" s="13"/>
      <c r="R174" s="13"/>
      <c r="AL174" s="13"/>
      <c r="AM174" s="13"/>
      <c r="AY174" s="122">
        <v>70</v>
      </c>
      <c r="AZ174" s="122">
        <v>14</v>
      </c>
      <c r="BA174" s="104">
        <v>5</v>
      </c>
      <c r="BB174" s="104">
        <v>14</v>
      </c>
      <c r="BC174" s="128"/>
      <c r="BD174" s="128"/>
      <c r="BE174" s="167">
        <v>5</v>
      </c>
      <c r="BF174" s="167">
        <v>14</v>
      </c>
      <c r="BG174" s="116">
        <v>25</v>
      </c>
      <c r="BH174" s="116">
        <v>14</v>
      </c>
      <c r="BI174" s="110"/>
      <c r="BJ174" s="110"/>
      <c r="BK174" s="104"/>
      <c r="BL174" s="104"/>
      <c r="BM174" s="151">
        <v>30</v>
      </c>
      <c r="BN174" s="151">
        <v>15</v>
      </c>
      <c r="BO174" s="157"/>
      <c r="BP174" s="157"/>
      <c r="BQ174" s="104"/>
      <c r="BR174" s="104"/>
      <c r="BS174" s="174">
        <v>5</v>
      </c>
      <c r="BT174" s="174">
        <v>14</v>
      </c>
      <c r="BU174" s="184"/>
      <c r="BV174" s="184"/>
      <c r="BW174" s="190"/>
      <c r="BX174" s="190"/>
      <c r="BY174" s="151"/>
      <c r="BZ174" s="151"/>
      <c r="CA174" s="167">
        <v>10</v>
      </c>
      <c r="CB174" s="167">
        <v>13</v>
      </c>
      <c r="CC174" s="203">
        <v>5</v>
      </c>
      <c r="CD174" s="203">
        <v>13</v>
      </c>
      <c r="CE174" s="174"/>
      <c r="CF174" s="174"/>
      <c r="CI174" s="209">
        <v>10</v>
      </c>
      <c r="CJ174" s="209">
        <v>13</v>
      </c>
      <c r="CK174" s="12">
        <v>5</v>
      </c>
      <c r="CL174" s="12">
        <v>13</v>
      </c>
      <c r="CM174" s="157">
        <v>15</v>
      </c>
      <c r="CN174" s="157">
        <v>13</v>
      </c>
      <c r="CO174" s="215">
        <v>5</v>
      </c>
      <c r="CP174" s="215">
        <v>13</v>
      </c>
      <c r="CQ174" s="12">
        <v>10</v>
      </c>
      <c r="CR174" s="12">
        <v>13</v>
      </c>
      <c r="CS174" s="104">
        <v>10</v>
      </c>
      <c r="CT174" s="104">
        <v>13</v>
      </c>
      <c r="CU174" s="184">
        <v>30</v>
      </c>
      <c r="CV174" s="184">
        <v>15</v>
      </c>
      <c r="CW174" s="227">
        <v>40</v>
      </c>
      <c r="CX174" s="227">
        <v>15</v>
      </c>
      <c r="CY174" s="233">
        <v>5</v>
      </c>
      <c r="CZ174" s="233">
        <v>13</v>
      </c>
      <c r="DA174" s="239"/>
      <c r="DB174" s="239"/>
      <c r="DC174" s="245">
        <v>40</v>
      </c>
      <c r="DD174" s="245">
        <v>13</v>
      </c>
      <c r="DE174" s="167">
        <v>15</v>
      </c>
      <c r="DF174" s="167">
        <v>13</v>
      </c>
      <c r="DG174" s="104">
        <v>10</v>
      </c>
      <c r="DH174" s="104">
        <v>13</v>
      </c>
      <c r="DI174" s="12">
        <v>20</v>
      </c>
      <c r="DJ174" s="12">
        <v>13</v>
      </c>
      <c r="DK174" s="255"/>
      <c r="DL174" s="255"/>
      <c r="DM174" s="151"/>
      <c r="DN174" s="151"/>
      <c r="DO174" s="261">
        <v>140</v>
      </c>
      <c r="DP174" s="261">
        <v>13.5</v>
      </c>
      <c r="DQ174" s="267"/>
      <c r="DR174" s="267"/>
      <c r="DS174" s="110"/>
      <c r="DT174" s="110"/>
      <c r="DU174" s="12">
        <v>10</v>
      </c>
      <c r="DV174" s="12">
        <v>13</v>
      </c>
      <c r="DW174" s="273">
        <v>15</v>
      </c>
      <c r="DX174" s="273">
        <v>13</v>
      </c>
      <c r="DY174" s="279">
        <v>55</v>
      </c>
      <c r="DZ174" s="279">
        <v>13</v>
      </c>
      <c r="EA174" s="255">
        <v>5</v>
      </c>
      <c r="EB174" s="255">
        <v>13</v>
      </c>
      <c r="EC174" s="285">
        <v>20</v>
      </c>
      <c r="ED174" s="285">
        <v>13</v>
      </c>
      <c r="EG174" s="296">
        <v>105</v>
      </c>
      <c r="EH174" s="296">
        <v>13</v>
      </c>
      <c r="EI174" s="227">
        <v>20</v>
      </c>
      <c r="EJ174" s="227">
        <v>13</v>
      </c>
    </row>
    <row r="175" spans="1:140" s="12" customFormat="1" x14ac:dyDescent="0.2">
      <c r="A175" s="13">
        <f t="shared" si="10"/>
        <v>169</v>
      </c>
      <c r="B175" s="86" t="s">
        <v>152</v>
      </c>
      <c r="C175" s="12" t="s">
        <v>4</v>
      </c>
      <c r="D175" s="16">
        <v>12</v>
      </c>
      <c r="E175" s="94">
        <v>0</v>
      </c>
      <c r="F175" s="94"/>
      <c r="G175" s="94"/>
      <c r="H175" s="94">
        <f t="shared" si="12"/>
        <v>0</v>
      </c>
      <c r="I175" s="16">
        <f t="shared" si="13"/>
        <v>0</v>
      </c>
      <c r="R175" s="13"/>
      <c r="AL175" s="13"/>
      <c r="AM175" s="13"/>
      <c r="AY175" s="122"/>
      <c r="AZ175" s="122"/>
      <c r="BA175" s="104"/>
      <c r="BB175" s="104"/>
      <c r="BC175" s="128"/>
      <c r="BD175" s="128"/>
      <c r="BE175" s="167"/>
      <c r="BF175" s="167"/>
      <c r="BG175" s="116"/>
      <c r="BH175" s="116"/>
      <c r="BI175" s="110"/>
      <c r="BJ175" s="110"/>
      <c r="BK175" s="104"/>
      <c r="BL175" s="104"/>
      <c r="BM175" s="151"/>
      <c r="BN175" s="151"/>
      <c r="BO175" s="157"/>
      <c r="BP175" s="157"/>
      <c r="BQ175" s="104"/>
      <c r="BR175" s="104"/>
      <c r="BS175" s="174"/>
      <c r="BT175" s="174"/>
      <c r="BU175" s="184"/>
      <c r="BV175" s="184"/>
      <c r="BW175" s="190"/>
      <c r="BX175" s="190"/>
      <c r="BY175" s="151"/>
      <c r="BZ175" s="151"/>
      <c r="CA175" s="167"/>
      <c r="CB175" s="167"/>
      <c r="CC175" s="203"/>
      <c r="CD175" s="203"/>
      <c r="CE175" s="174"/>
      <c r="CF175" s="174"/>
      <c r="CI175" s="209"/>
      <c r="CJ175" s="209"/>
      <c r="CM175" s="157"/>
      <c r="CN175" s="157"/>
      <c r="CO175" s="215"/>
      <c r="CP175" s="215"/>
      <c r="CS175" s="104"/>
      <c r="CT175" s="104"/>
      <c r="CU175" s="184"/>
      <c r="CV175" s="184"/>
      <c r="CW175" s="227"/>
      <c r="CX175" s="227"/>
      <c r="CY175" s="233"/>
      <c r="CZ175" s="233"/>
      <c r="DA175" s="239"/>
      <c r="DB175" s="239"/>
      <c r="DC175" s="245"/>
      <c r="DD175" s="245"/>
      <c r="DE175" s="167"/>
      <c r="DF175" s="167"/>
      <c r="DG175" s="104"/>
      <c r="DH175" s="104"/>
      <c r="DK175" s="255"/>
      <c r="DL175" s="255"/>
      <c r="DM175" s="151"/>
      <c r="DN175" s="151"/>
      <c r="DO175" s="261"/>
      <c r="DP175" s="261"/>
      <c r="DQ175" s="267"/>
      <c r="DR175" s="267"/>
      <c r="DS175" s="110"/>
      <c r="DT175" s="110"/>
      <c r="DW175" s="273"/>
      <c r="DX175" s="273"/>
      <c r="DY175" s="279"/>
      <c r="DZ175" s="279"/>
      <c r="EA175" s="255"/>
      <c r="EB175" s="255"/>
      <c r="EC175" s="285"/>
      <c r="ED175" s="285"/>
      <c r="EG175" s="296"/>
      <c r="EH175" s="296"/>
      <c r="EI175" s="227"/>
      <c r="EJ175" s="227"/>
    </row>
    <row r="176" spans="1:140" s="12" customFormat="1" x14ac:dyDescent="0.2">
      <c r="A176" s="13">
        <f t="shared" si="10"/>
        <v>170</v>
      </c>
      <c r="B176" s="86" t="s">
        <v>243</v>
      </c>
      <c r="C176" s="12" t="s">
        <v>18</v>
      </c>
      <c r="D176" s="16">
        <v>15</v>
      </c>
      <c r="E176" s="94">
        <v>20</v>
      </c>
      <c r="F176" s="94"/>
      <c r="G176" s="94"/>
      <c r="H176" s="94">
        <f t="shared" si="12"/>
        <v>0</v>
      </c>
      <c r="I176" s="16">
        <f t="shared" si="13"/>
        <v>0</v>
      </c>
      <c r="R176" s="13"/>
      <c r="AL176" s="13"/>
      <c r="AM176" s="13"/>
      <c r="AY176" s="122"/>
      <c r="AZ176" s="122"/>
      <c r="BA176" s="104">
        <v>10</v>
      </c>
      <c r="BB176" s="104">
        <v>15</v>
      </c>
      <c r="BC176" s="128">
        <v>10</v>
      </c>
      <c r="BD176" s="128">
        <v>15</v>
      </c>
      <c r="BE176" s="167"/>
      <c r="BF176" s="167"/>
      <c r="BG176" s="116"/>
      <c r="BH176" s="116"/>
      <c r="BI176" s="110"/>
      <c r="BJ176" s="110"/>
      <c r="BK176" s="104"/>
      <c r="BL176" s="104"/>
      <c r="BM176" s="151"/>
      <c r="BN176" s="151"/>
      <c r="BO176" s="157"/>
      <c r="BP176" s="157"/>
      <c r="BQ176" s="104"/>
      <c r="BR176" s="104"/>
      <c r="BS176" s="174"/>
      <c r="BT176" s="174"/>
      <c r="BU176" s="184"/>
      <c r="BV176" s="184"/>
      <c r="BW176" s="190"/>
      <c r="BX176" s="190"/>
      <c r="BY176" s="151"/>
      <c r="BZ176" s="151"/>
      <c r="CA176" s="167"/>
      <c r="CB176" s="167"/>
      <c r="CC176" s="203"/>
      <c r="CD176" s="203"/>
      <c r="CE176" s="174"/>
      <c r="CF176" s="174"/>
      <c r="CI176" s="209"/>
      <c r="CJ176" s="209"/>
      <c r="CM176" s="157"/>
      <c r="CN176" s="157"/>
      <c r="CO176" s="215"/>
      <c r="CP176" s="215"/>
      <c r="CS176" s="104"/>
      <c r="CT176" s="104"/>
      <c r="CU176" s="184"/>
      <c r="CV176" s="184"/>
      <c r="CW176" s="227"/>
      <c r="CX176" s="227"/>
      <c r="CY176" s="233"/>
      <c r="CZ176" s="233"/>
      <c r="DA176" s="239"/>
      <c r="DB176" s="239"/>
      <c r="DC176" s="245"/>
      <c r="DD176" s="245"/>
      <c r="DE176" s="167"/>
      <c r="DF176" s="167"/>
      <c r="DG176" s="104"/>
      <c r="DH176" s="104"/>
      <c r="DK176" s="255"/>
      <c r="DL176" s="255"/>
      <c r="DM176" s="151"/>
      <c r="DN176" s="151"/>
      <c r="DO176" s="261"/>
      <c r="DP176" s="261"/>
      <c r="DQ176" s="267"/>
      <c r="DR176" s="267"/>
      <c r="DS176" s="110"/>
      <c r="DT176" s="110"/>
      <c r="DW176" s="273"/>
      <c r="DX176" s="273"/>
      <c r="DY176" s="279"/>
      <c r="DZ176" s="279"/>
      <c r="EA176" s="255"/>
      <c r="EB176" s="255"/>
      <c r="EC176" s="285"/>
      <c r="ED176" s="285"/>
      <c r="EG176" s="296"/>
      <c r="EH176" s="296"/>
      <c r="EI176" s="227"/>
      <c r="EJ176" s="227"/>
    </row>
    <row r="177" spans="1:140" s="12" customFormat="1" x14ac:dyDescent="0.2">
      <c r="A177" s="13">
        <f t="shared" si="10"/>
        <v>171</v>
      </c>
      <c r="B177" s="86" t="s">
        <v>244</v>
      </c>
      <c r="C177" s="12" t="s">
        <v>18</v>
      </c>
      <c r="D177" s="16">
        <v>17</v>
      </c>
      <c r="E177" s="94">
        <v>20</v>
      </c>
      <c r="F177" s="94"/>
      <c r="G177" s="94"/>
      <c r="H177" s="94">
        <f t="shared" si="12"/>
        <v>0</v>
      </c>
      <c r="I177" s="16">
        <f t="shared" si="13"/>
        <v>0</v>
      </c>
      <c r="R177" s="13"/>
      <c r="AL177" s="13"/>
      <c r="AM177" s="13"/>
      <c r="AY177" s="122">
        <v>20</v>
      </c>
      <c r="AZ177" s="122">
        <v>18</v>
      </c>
      <c r="BA177" s="104"/>
      <c r="BB177" s="104"/>
      <c r="BC177" s="128"/>
      <c r="BD177" s="128"/>
      <c r="BE177" s="167"/>
      <c r="BF177" s="167"/>
      <c r="BG177" s="116"/>
      <c r="BH177" s="116"/>
      <c r="BI177" s="110"/>
      <c r="BJ177" s="110"/>
      <c r="BK177" s="104"/>
      <c r="BL177" s="104"/>
      <c r="BM177" s="151"/>
      <c r="BN177" s="151"/>
      <c r="BO177" s="157"/>
      <c r="BP177" s="157"/>
      <c r="BQ177" s="104"/>
      <c r="BR177" s="104"/>
      <c r="BS177" s="174"/>
      <c r="BT177" s="174"/>
      <c r="BU177" s="184"/>
      <c r="BV177" s="184"/>
      <c r="BW177" s="190"/>
      <c r="BX177" s="190"/>
      <c r="BY177" s="151"/>
      <c r="BZ177" s="151"/>
      <c r="CA177" s="167"/>
      <c r="CB177" s="167"/>
      <c r="CC177" s="203"/>
      <c r="CD177" s="203"/>
      <c r="CE177" s="174"/>
      <c r="CF177" s="174"/>
      <c r="CI177" s="209"/>
      <c r="CJ177" s="209"/>
      <c r="CM177" s="157"/>
      <c r="CN177" s="157"/>
      <c r="CO177" s="215"/>
      <c r="CP177" s="215"/>
      <c r="CS177" s="104"/>
      <c r="CT177" s="104"/>
      <c r="CU177" s="184"/>
      <c r="CV177" s="184"/>
      <c r="CW177" s="227"/>
      <c r="CX177" s="227"/>
      <c r="CY177" s="233"/>
      <c r="CZ177" s="233"/>
      <c r="DA177" s="239"/>
      <c r="DB177" s="239"/>
      <c r="DC177" s="245"/>
      <c r="DD177" s="245"/>
      <c r="DE177" s="167"/>
      <c r="DF177" s="167"/>
      <c r="DG177" s="104"/>
      <c r="DH177" s="104"/>
      <c r="DK177" s="255"/>
      <c r="DL177" s="255"/>
      <c r="DM177" s="151"/>
      <c r="DN177" s="151"/>
      <c r="DO177" s="261"/>
      <c r="DP177" s="261"/>
      <c r="DQ177" s="267"/>
      <c r="DR177" s="267"/>
      <c r="DS177" s="110"/>
      <c r="DT177" s="110"/>
      <c r="DW177" s="273"/>
      <c r="DX177" s="273"/>
      <c r="DY177" s="279"/>
      <c r="DZ177" s="279"/>
      <c r="EA177" s="255"/>
      <c r="EB177" s="255"/>
      <c r="EC177" s="285"/>
      <c r="ED177" s="285"/>
      <c r="EG177" s="296"/>
      <c r="EH177" s="296"/>
      <c r="EI177" s="227"/>
      <c r="EJ177" s="227"/>
    </row>
    <row r="178" spans="1:140" s="12" customFormat="1" x14ac:dyDescent="0.2">
      <c r="A178" s="13">
        <f t="shared" si="10"/>
        <v>172</v>
      </c>
      <c r="B178" s="86" t="s">
        <v>285</v>
      </c>
      <c r="C178" s="12" t="s">
        <v>4</v>
      </c>
      <c r="D178" s="16">
        <v>13</v>
      </c>
      <c r="E178" s="94">
        <v>200</v>
      </c>
      <c r="F178" s="94"/>
      <c r="G178" s="94"/>
      <c r="H178" s="94">
        <f t="shared" si="12"/>
        <v>80</v>
      </c>
      <c r="I178" s="16">
        <f t="shared" si="13"/>
        <v>1040</v>
      </c>
      <c r="R178" s="13"/>
      <c r="AL178" s="13"/>
      <c r="AM178" s="13"/>
      <c r="AY178" s="122"/>
      <c r="AZ178" s="122"/>
      <c r="BA178" s="104"/>
      <c r="BB178" s="104"/>
      <c r="BC178" s="128"/>
      <c r="BD178" s="128"/>
      <c r="BE178" s="167"/>
      <c r="BF178" s="167"/>
      <c r="BG178" s="116"/>
      <c r="BH178" s="116"/>
      <c r="BI178" s="110"/>
      <c r="BJ178" s="110"/>
      <c r="BK178" s="104"/>
      <c r="BL178" s="104"/>
      <c r="BM178" s="151">
        <v>5</v>
      </c>
      <c r="BN178" s="151">
        <v>15</v>
      </c>
      <c r="BO178" s="157">
        <v>20</v>
      </c>
      <c r="BP178" s="157">
        <v>15</v>
      </c>
      <c r="BQ178" s="104">
        <v>10</v>
      </c>
      <c r="BR178" s="104">
        <v>16</v>
      </c>
      <c r="BS178" s="174">
        <v>5</v>
      </c>
      <c r="BT178" s="174">
        <v>16</v>
      </c>
      <c r="BU178" s="184"/>
      <c r="BV178" s="184"/>
      <c r="BW178" s="190"/>
      <c r="BX178" s="190"/>
      <c r="BY178" s="151"/>
      <c r="BZ178" s="151"/>
      <c r="CA178" s="167"/>
      <c r="CB178" s="167"/>
      <c r="CC178" s="203"/>
      <c r="CD178" s="203"/>
      <c r="CE178" s="174"/>
      <c r="CF178" s="174"/>
      <c r="CI178" s="209"/>
      <c r="CJ178" s="209"/>
      <c r="CM178" s="157"/>
      <c r="CN178" s="157"/>
      <c r="CO178" s="215"/>
      <c r="CP178" s="215"/>
      <c r="CS178" s="104"/>
      <c r="CT178" s="104"/>
      <c r="CU178" s="184"/>
      <c r="CV178" s="184"/>
      <c r="CW178" s="227">
        <v>35</v>
      </c>
      <c r="CX178" s="227">
        <v>17</v>
      </c>
      <c r="CY178" s="233"/>
      <c r="CZ178" s="233"/>
      <c r="DA178" s="239"/>
      <c r="DB178" s="239"/>
      <c r="DC178" s="245"/>
      <c r="DD178" s="245"/>
      <c r="DE178" s="167">
        <v>5</v>
      </c>
      <c r="DF178" s="167">
        <v>15</v>
      </c>
      <c r="DG178" s="104"/>
      <c r="DH178" s="104"/>
      <c r="DI178" s="12">
        <v>5</v>
      </c>
      <c r="DJ178" s="12">
        <v>14</v>
      </c>
      <c r="DK178" s="255"/>
      <c r="DL178" s="255"/>
      <c r="DM178" s="151"/>
      <c r="DN178" s="151"/>
      <c r="DO178" s="261"/>
      <c r="DP178" s="261"/>
      <c r="DQ178" s="267"/>
      <c r="DR178" s="267"/>
      <c r="DS178" s="110"/>
      <c r="DT178" s="110"/>
      <c r="DW178" s="273"/>
      <c r="DX178" s="273"/>
      <c r="DY178" s="279">
        <v>5</v>
      </c>
      <c r="DZ178" s="279">
        <v>15</v>
      </c>
      <c r="EA178" s="255"/>
      <c r="EB178" s="255"/>
      <c r="EC178" s="285">
        <v>10</v>
      </c>
      <c r="ED178" s="285">
        <v>15</v>
      </c>
      <c r="EE178" s="12">
        <v>10</v>
      </c>
      <c r="EF178" s="12">
        <v>15</v>
      </c>
      <c r="EG178" s="296">
        <v>10</v>
      </c>
      <c r="EH178" s="296">
        <v>15</v>
      </c>
      <c r="EI178" s="227"/>
      <c r="EJ178" s="227"/>
    </row>
    <row r="179" spans="1:140" s="12" customFormat="1" x14ac:dyDescent="0.2">
      <c r="A179" s="13">
        <f t="shared" si="10"/>
        <v>173</v>
      </c>
      <c r="B179" s="86" t="s">
        <v>145</v>
      </c>
      <c r="C179" s="12" t="s">
        <v>4</v>
      </c>
      <c r="D179" s="16">
        <v>13.5</v>
      </c>
      <c r="E179" s="94">
        <v>63</v>
      </c>
      <c r="F179" s="94"/>
      <c r="G179" s="94"/>
      <c r="H179" s="94">
        <f t="shared" si="12"/>
        <v>18</v>
      </c>
      <c r="I179" s="16">
        <f t="shared" si="13"/>
        <v>243</v>
      </c>
      <c r="L179" s="13"/>
      <c r="M179" s="13"/>
      <c r="N179" s="13"/>
      <c r="O179" s="13"/>
      <c r="R179" s="13"/>
      <c r="AL179" s="13"/>
      <c r="AM179" s="13"/>
      <c r="AY179" s="122"/>
      <c r="AZ179" s="122"/>
      <c r="BA179" s="104"/>
      <c r="BB179" s="104"/>
      <c r="BC179" s="128"/>
      <c r="BD179" s="128"/>
      <c r="BE179" s="167">
        <v>10</v>
      </c>
      <c r="BF179" s="167">
        <v>16</v>
      </c>
      <c r="BG179" s="116"/>
      <c r="BH179" s="116"/>
      <c r="BI179" s="110">
        <v>10</v>
      </c>
      <c r="BJ179" s="110">
        <v>15</v>
      </c>
      <c r="BK179" s="104"/>
      <c r="BL179" s="104"/>
      <c r="BM179" s="151"/>
      <c r="BN179" s="151"/>
      <c r="BO179" s="157"/>
      <c r="BP179" s="157"/>
      <c r="BQ179" s="104"/>
      <c r="BR179" s="104"/>
      <c r="BS179" s="174"/>
      <c r="BT179" s="174"/>
      <c r="BU179" s="184"/>
      <c r="BV179" s="184"/>
      <c r="BW179" s="190"/>
      <c r="BX179" s="190"/>
      <c r="BY179" s="151"/>
      <c r="BZ179" s="151"/>
      <c r="CA179" s="167"/>
      <c r="CB179" s="167"/>
      <c r="CC179" s="203"/>
      <c r="CD179" s="203"/>
      <c r="CE179" s="174"/>
      <c r="CF179" s="174"/>
      <c r="CI179" s="209">
        <v>10</v>
      </c>
      <c r="CJ179" s="209">
        <v>14</v>
      </c>
      <c r="CM179" s="157"/>
      <c r="CN179" s="157"/>
      <c r="CO179" s="215"/>
      <c r="CP179" s="215"/>
      <c r="CS179" s="104"/>
      <c r="CT179" s="104"/>
      <c r="CU179" s="184"/>
      <c r="CV179" s="184"/>
      <c r="CW179" s="227"/>
      <c r="CX179" s="227"/>
      <c r="CY179" s="233"/>
      <c r="CZ179" s="233"/>
      <c r="DA179" s="239"/>
      <c r="DB179" s="239"/>
      <c r="DC179" s="245">
        <v>10</v>
      </c>
      <c r="DD179" s="245">
        <v>15</v>
      </c>
      <c r="DE179" s="167"/>
      <c r="DF179" s="167"/>
      <c r="DG179" s="104"/>
      <c r="DH179" s="104"/>
      <c r="DK179" s="255"/>
      <c r="DL179" s="255"/>
      <c r="DM179" s="151"/>
      <c r="DN179" s="151"/>
      <c r="DO179" s="261"/>
      <c r="DP179" s="261"/>
      <c r="DQ179" s="267"/>
      <c r="DR179" s="267"/>
      <c r="DS179" s="110"/>
      <c r="DT179" s="110"/>
      <c r="DW179" s="273"/>
      <c r="DX179" s="273"/>
      <c r="DY179" s="279"/>
      <c r="DZ179" s="279"/>
      <c r="EA179" s="255"/>
      <c r="EB179" s="255"/>
      <c r="EC179" s="285"/>
      <c r="ED179" s="285"/>
      <c r="EG179" s="296">
        <v>5</v>
      </c>
      <c r="EH179" s="296">
        <v>15</v>
      </c>
      <c r="EI179" s="227"/>
      <c r="EJ179" s="227"/>
    </row>
    <row r="180" spans="1:140" s="13" customFormat="1" x14ac:dyDescent="0.2">
      <c r="A180" s="13">
        <f t="shared" si="10"/>
        <v>174</v>
      </c>
      <c r="B180" s="86" t="s">
        <v>245</v>
      </c>
      <c r="C180" s="12" t="s">
        <v>5</v>
      </c>
      <c r="D180" s="16">
        <v>14</v>
      </c>
      <c r="E180" s="94">
        <v>170</v>
      </c>
      <c r="F180" s="94"/>
      <c r="G180" s="94"/>
      <c r="H180" s="94">
        <f t="shared" si="12"/>
        <v>95</v>
      </c>
      <c r="I180" s="16">
        <f t="shared" si="13"/>
        <v>1330</v>
      </c>
      <c r="J180" s="12"/>
      <c r="K180" s="12"/>
      <c r="L180" s="12"/>
      <c r="M180" s="12"/>
      <c r="N180" s="12"/>
      <c r="O180" s="12"/>
      <c r="AY180" s="123">
        <v>10</v>
      </c>
      <c r="AZ180" s="123">
        <v>17</v>
      </c>
      <c r="BA180" s="105"/>
      <c r="BB180" s="105"/>
      <c r="BC180" s="129"/>
      <c r="BD180" s="129"/>
      <c r="BE180" s="168"/>
      <c r="BF180" s="168"/>
      <c r="BG180" s="117">
        <v>5</v>
      </c>
      <c r="BH180" s="117">
        <v>17</v>
      </c>
      <c r="BI180" s="111"/>
      <c r="BJ180" s="111"/>
      <c r="BK180" s="105">
        <v>20</v>
      </c>
      <c r="BL180" s="105">
        <v>16</v>
      </c>
      <c r="BM180" s="152"/>
      <c r="BN180" s="152"/>
      <c r="BO180" s="158"/>
      <c r="BP180" s="158"/>
      <c r="BQ180" s="105"/>
      <c r="BR180" s="105"/>
      <c r="BS180" s="175">
        <v>5</v>
      </c>
      <c r="BT180" s="175">
        <v>17</v>
      </c>
      <c r="BU180" s="185"/>
      <c r="BV180" s="185"/>
      <c r="BW180" s="191"/>
      <c r="BX180" s="191"/>
      <c r="BY180" s="152"/>
      <c r="BZ180" s="152"/>
      <c r="CA180" s="168"/>
      <c r="CB180" s="168"/>
      <c r="CC180" s="204"/>
      <c r="CD180" s="204"/>
      <c r="CE180" s="175"/>
      <c r="CF180" s="175"/>
      <c r="CI180" s="210">
        <v>10</v>
      </c>
      <c r="CJ180" s="210">
        <v>16</v>
      </c>
      <c r="CK180" s="13">
        <v>5</v>
      </c>
      <c r="CL180" s="13">
        <v>17</v>
      </c>
      <c r="CM180" s="158">
        <v>5</v>
      </c>
      <c r="CN180" s="158">
        <v>17</v>
      </c>
      <c r="CO180" s="216"/>
      <c r="CP180" s="216"/>
      <c r="CS180" s="105"/>
      <c r="CT180" s="105"/>
      <c r="CU180" s="184"/>
      <c r="CV180" s="184"/>
      <c r="CW180" s="228"/>
      <c r="CX180" s="228"/>
      <c r="CY180" s="234"/>
      <c r="CZ180" s="234"/>
      <c r="DA180" s="240"/>
      <c r="DB180" s="240"/>
      <c r="DC180" s="246"/>
      <c r="DD180" s="246"/>
      <c r="DE180" s="168"/>
      <c r="DF180" s="168"/>
      <c r="DG180" s="105"/>
      <c r="DH180" s="105"/>
      <c r="DK180" s="256"/>
      <c r="DL180" s="256"/>
      <c r="DM180" s="152"/>
      <c r="DN180" s="152"/>
      <c r="DO180" s="262"/>
      <c r="DP180" s="262"/>
      <c r="DQ180" s="268"/>
      <c r="DR180" s="268"/>
      <c r="DS180" s="111">
        <v>5</v>
      </c>
      <c r="DT180" s="111">
        <v>17</v>
      </c>
      <c r="DU180" s="13">
        <v>5</v>
      </c>
      <c r="DV180" s="13">
        <v>17</v>
      </c>
      <c r="DW180" s="274">
        <v>5</v>
      </c>
      <c r="DX180" s="274">
        <v>17</v>
      </c>
      <c r="DY180" s="280"/>
      <c r="DZ180" s="280"/>
      <c r="EA180" s="256"/>
      <c r="EB180" s="256"/>
      <c r="EC180" s="286"/>
      <c r="ED180" s="286"/>
      <c r="EG180" s="297"/>
      <c r="EH180" s="297"/>
      <c r="EI180" s="228"/>
      <c r="EJ180" s="228"/>
    </row>
    <row r="181" spans="1:140" s="13" customFormat="1" x14ac:dyDescent="0.2">
      <c r="A181" s="13">
        <f t="shared" si="10"/>
        <v>175</v>
      </c>
      <c r="B181" s="86" t="s">
        <v>245</v>
      </c>
      <c r="C181" s="12" t="s">
        <v>4</v>
      </c>
      <c r="D181" s="16">
        <v>13</v>
      </c>
      <c r="E181" s="94">
        <v>20</v>
      </c>
      <c r="F181" s="94"/>
      <c r="G181" s="94"/>
      <c r="H181" s="94">
        <f t="shared" si="12"/>
        <v>5</v>
      </c>
      <c r="I181" s="16">
        <f t="shared" si="13"/>
        <v>65</v>
      </c>
      <c r="J181" s="12"/>
      <c r="K181" s="12"/>
      <c r="L181" s="12"/>
      <c r="M181" s="12"/>
      <c r="N181" s="12"/>
      <c r="O181" s="12"/>
      <c r="AY181" s="123">
        <v>10</v>
      </c>
      <c r="AZ181" s="123">
        <v>16</v>
      </c>
      <c r="BA181" s="105"/>
      <c r="BB181" s="105"/>
      <c r="BC181" s="129"/>
      <c r="BD181" s="129"/>
      <c r="BE181" s="168"/>
      <c r="BF181" s="168"/>
      <c r="BG181" s="117"/>
      <c r="BH181" s="117"/>
      <c r="BI181" s="111"/>
      <c r="BJ181" s="111"/>
      <c r="BK181" s="105"/>
      <c r="BL181" s="105"/>
      <c r="BM181" s="152"/>
      <c r="BN181" s="152"/>
      <c r="BO181" s="158"/>
      <c r="BP181" s="158"/>
      <c r="BQ181" s="105"/>
      <c r="BR181" s="105"/>
      <c r="BS181" s="175"/>
      <c r="BT181" s="175"/>
      <c r="BU181" s="185"/>
      <c r="BV181" s="185"/>
      <c r="BW181" s="191"/>
      <c r="BX181" s="191"/>
      <c r="BY181" s="152"/>
      <c r="BZ181" s="152"/>
      <c r="CA181" s="168"/>
      <c r="CB181" s="168"/>
      <c r="CC181" s="204"/>
      <c r="CD181" s="204"/>
      <c r="CE181" s="175"/>
      <c r="CF181" s="175"/>
      <c r="CI181" s="210"/>
      <c r="CJ181" s="210"/>
      <c r="CM181" s="158"/>
      <c r="CN181" s="158"/>
      <c r="CO181" s="216"/>
      <c r="CP181" s="216"/>
      <c r="CS181" s="105">
        <v>5</v>
      </c>
      <c r="CT181" s="105">
        <v>16</v>
      </c>
      <c r="CU181" s="184"/>
      <c r="CV181" s="184"/>
      <c r="CW181" s="228"/>
      <c r="CX181" s="228"/>
      <c r="CY181" s="234"/>
      <c r="CZ181" s="234"/>
      <c r="DA181" s="240"/>
      <c r="DB181" s="240"/>
      <c r="DC181" s="246"/>
      <c r="DD181" s="246"/>
      <c r="DE181" s="168"/>
      <c r="DF181" s="168"/>
      <c r="DG181" s="105"/>
      <c r="DH181" s="105"/>
      <c r="DK181" s="256"/>
      <c r="DL181" s="256"/>
      <c r="DM181" s="152"/>
      <c r="DN181" s="152"/>
      <c r="DO181" s="262"/>
      <c r="DP181" s="262"/>
      <c r="DQ181" s="268"/>
      <c r="DR181" s="268"/>
      <c r="DS181" s="111"/>
      <c r="DT181" s="111"/>
      <c r="DW181" s="274"/>
      <c r="DX181" s="274"/>
      <c r="DY181" s="280"/>
      <c r="DZ181" s="280"/>
      <c r="EA181" s="256"/>
      <c r="EB181" s="256"/>
      <c r="EC181" s="286"/>
      <c r="ED181" s="286"/>
      <c r="EG181" s="297"/>
      <c r="EH181" s="297"/>
      <c r="EI181" s="228"/>
      <c r="EJ181" s="228"/>
    </row>
    <row r="182" spans="1:140" s="12" customFormat="1" x14ac:dyDescent="0.2">
      <c r="A182" s="13">
        <f t="shared" si="10"/>
        <v>176</v>
      </c>
      <c r="B182" s="86" t="s">
        <v>144</v>
      </c>
      <c r="C182" s="12" t="s">
        <v>6</v>
      </c>
      <c r="D182" s="16">
        <v>18</v>
      </c>
      <c r="E182" s="94">
        <v>210</v>
      </c>
      <c r="F182" s="94"/>
      <c r="G182" s="74"/>
      <c r="H182" s="94">
        <f t="shared" si="12"/>
        <v>105</v>
      </c>
      <c r="I182" s="16">
        <f t="shared" si="13"/>
        <v>1890</v>
      </c>
      <c r="R182" s="13"/>
      <c r="AL182" s="13"/>
      <c r="AM182" s="13"/>
      <c r="AY182" s="122"/>
      <c r="AZ182" s="122"/>
      <c r="BA182" s="104"/>
      <c r="BB182" s="104"/>
      <c r="BC182" s="128"/>
      <c r="BD182" s="128"/>
      <c r="BE182" s="167"/>
      <c r="BF182" s="167"/>
      <c r="BG182" s="116"/>
      <c r="BH182" s="116"/>
      <c r="BI182" s="110"/>
      <c r="BJ182" s="110"/>
      <c r="BK182" s="104"/>
      <c r="BL182" s="104"/>
      <c r="BM182" s="151"/>
      <c r="BN182" s="151"/>
      <c r="BO182" s="157"/>
      <c r="BP182" s="157"/>
      <c r="BQ182" s="104"/>
      <c r="BR182" s="104"/>
      <c r="BS182" s="174"/>
      <c r="BT182" s="174"/>
      <c r="BU182" s="184"/>
      <c r="BV182" s="184"/>
      <c r="BW182" s="190"/>
      <c r="BX182" s="190"/>
      <c r="BY182" s="151"/>
      <c r="BZ182" s="151"/>
      <c r="CA182" s="167"/>
      <c r="CB182" s="167"/>
      <c r="CC182" s="203"/>
      <c r="CD182" s="203"/>
      <c r="CE182" s="174"/>
      <c r="CF182" s="174"/>
      <c r="CI182" s="209">
        <v>10</v>
      </c>
      <c r="CJ182" s="209">
        <v>21</v>
      </c>
      <c r="CM182" s="157"/>
      <c r="CN182" s="157"/>
      <c r="CO182" s="215"/>
      <c r="CP182" s="215"/>
      <c r="CS182" s="104"/>
      <c r="CT182" s="104"/>
      <c r="CU182" s="184"/>
      <c r="CV182" s="184"/>
      <c r="CW182" s="227"/>
      <c r="CX182" s="227"/>
      <c r="CY182" s="233">
        <v>5</v>
      </c>
      <c r="CZ182" s="233">
        <v>22</v>
      </c>
      <c r="DA182" s="239"/>
      <c r="DB182" s="239"/>
      <c r="DC182" s="245">
        <v>10</v>
      </c>
      <c r="DD182" s="245">
        <v>22</v>
      </c>
      <c r="DE182" s="167"/>
      <c r="DF182" s="167"/>
      <c r="DG182" s="104">
        <v>5</v>
      </c>
      <c r="DH182" s="104">
        <v>22</v>
      </c>
      <c r="DK182" s="255"/>
      <c r="DL182" s="255"/>
      <c r="DM182" s="151">
        <v>60</v>
      </c>
      <c r="DN182" s="151">
        <v>20</v>
      </c>
      <c r="DO182" s="261"/>
      <c r="DP182" s="261"/>
      <c r="DQ182" s="267"/>
      <c r="DR182" s="267"/>
      <c r="DS182" s="110"/>
      <c r="DT182" s="110"/>
      <c r="DW182" s="273">
        <v>10</v>
      </c>
      <c r="DX182" s="273">
        <v>25</v>
      </c>
      <c r="DY182" s="279"/>
      <c r="DZ182" s="279"/>
      <c r="EA182" s="255"/>
      <c r="EB182" s="255"/>
      <c r="EC182" s="285"/>
      <c r="ED182" s="285"/>
      <c r="EG182" s="296">
        <v>5</v>
      </c>
      <c r="EH182" s="296">
        <v>22</v>
      </c>
      <c r="EI182" s="227"/>
      <c r="EJ182" s="227"/>
    </row>
    <row r="183" spans="1:140" s="12" customFormat="1" x14ac:dyDescent="0.2">
      <c r="A183" s="13">
        <f t="shared" si="10"/>
        <v>177</v>
      </c>
      <c r="B183" s="86" t="s">
        <v>162</v>
      </c>
      <c r="C183" s="12" t="s">
        <v>5</v>
      </c>
      <c r="D183" s="16">
        <v>12.5</v>
      </c>
      <c r="E183" s="94">
        <v>155</v>
      </c>
      <c r="F183" s="94"/>
      <c r="G183" s="94"/>
      <c r="H183" s="94">
        <f t="shared" si="12"/>
        <v>105</v>
      </c>
      <c r="I183" s="16">
        <f t="shared" si="13"/>
        <v>1312.5</v>
      </c>
      <c r="R183" s="13"/>
      <c r="AL183" s="13"/>
      <c r="AM183" s="13"/>
      <c r="AY183" s="122"/>
      <c r="AZ183" s="122"/>
      <c r="BA183" s="104"/>
      <c r="BB183" s="104"/>
      <c r="BC183" s="128"/>
      <c r="BD183" s="128"/>
      <c r="BE183" s="167"/>
      <c r="BF183" s="167"/>
      <c r="BG183" s="116"/>
      <c r="BH183" s="116"/>
      <c r="BI183" s="110"/>
      <c r="BJ183" s="110"/>
      <c r="BK183" s="104"/>
      <c r="BL183" s="104"/>
      <c r="BM183" s="151">
        <v>5</v>
      </c>
      <c r="BN183" s="151">
        <v>16</v>
      </c>
      <c r="BO183" s="157"/>
      <c r="BP183" s="157"/>
      <c r="BQ183" s="104"/>
      <c r="BR183" s="104"/>
      <c r="BS183" s="174"/>
      <c r="BT183" s="174"/>
      <c r="BU183" s="184"/>
      <c r="BV183" s="184"/>
      <c r="BW183" s="190"/>
      <c r="BX183" s="190"/>
      <c r="BY183" s="151"/>
      <c r="BZ183" s="151"/>
      <c r="CA183" s="167"/>
      <c r="CB183" s="167"/>
      <c r="CC183" s="203"/>
      <c r="CD183" s="203"/>
      <c r="CE183" s="174"/>
      <c r="CF183" s="174"/>
      <c r="CI183" s="209">
        <v>10</v>
      </c>
      <c r="CJ183" s="209">
        <v>14.5</v>
      </c>
      <c r="CM183" s="157"/>
      <c r="CN183" s="157"/>
      <c r="CO183" s="215"/>
      <c r="CP183" s="215"/>
      <c r="CS183" s="104"/>
      <c r="CT183" s="104"/>
      <c r="CU183" s="184"/>
      <c r="CV183" s="184"/>
      <c r="CW183" s="227"/>
      <c r="CX183" s="227"/>
      <c r="CY183" s="233"/>
      <c r="CZ183" s="233"/>
      <c r="DA183" s="239"/>
      <c r="DB183" s="239"/>
      <c r="DC183" s="245">
        <v>10</v>
      </c>
      <c r="DD183" s="245">
        <v>16</v>
      </c>
      <c r="DE183" s="167"/>
      <c r="DF183" s="167"/>
      <c r="DG183" s="104"/>
      <c r="DH183" s="104"/>
      <c r="DK183" s="255"/>
      <c r="DL183" s="255"/>
      <c r="DM183" s="151"/>
      <c r="DN183" s="151"/>
      <c r="DO183" s="261"/>
      <c r="DP183" s="261"/>
      <c r="DQ183" s="267"/>
      <c r="DR183" s="267"/>
      <c r="DS183" s="110"/>
      <c r="DT183" s="110"/>
      <c r="DW183" s="273">
        <v>10</v>
      </c>
      <c r="DX183" s="273">
        <v>16</v>
      </c>
      <c r="DY183" s="279">
        <v>5</v>
      </c>
      <c r="DZ183" s="279">
        <v>17</v>
      </c>
      <c r="EA183" s="255"/>
      <c r="EB183" s="255"/>
      <c r="EC183" s="285"/>
      <c r="ED183" s="285"/>
      <c r="EG183" s="296">
        <v>10</v>
      </c>
      <c r="EH183" s="296">
        <v>16</v>
      </c>
      <c r="EI183" s="227"/>
      <c r="EJ183" s="227"/>
    </row>
    <row r="184" spans="1:140" s="12" customFormat="1" x14ac:dyDescent="0.2">
      <c r="A184" s="13">
        <f t="shared" si="10"/>
        <v>178</v>
      </c>
      <c r="B184" s="86" t="s">
        <v>206</v>
      </c>
      <c r="C184" s="12" t="s">
        <v>7</v>
      </c>
      <c r="D184" s="16">
        <v>21</v>
      </c>
      <c r="E184" s="94">
        <v>94</v>
      </c>
      <c r="F184" s="94"/>
      <c r="G184" s="94"/>
      <c r="H184" s="94">
        <f t="shared" si="12"/>
        <v>79</v>
      </c>
      <c r="I184" s="16">
        <f t="shared" si="13"/>
        <v>1659</v>
      </c>
      <c r="R184" s="13"/>
      <c r="AL184" s="13"/>
      <c r="AM184" s="13"/>
      <c r="AY184" s="122"/>
      <c r="AZ184" s="122"/>
      <c r="BA184" s="104"/>
      <c r="BB184" s="104"/>
      <c r="BC184" s="128"/>
      <c r="BD184" s="128"/>
      <c r="BE184" s="167"/>
      <c r="BF184" s="167"/>
      <c r="BG184" s="116"/>
      <c r="BH184" s="116"/>
      <c r="BI184" s="110"/>
      <c r="BJ184" s="110"/>
      <c r="BK184" s="104"/>
      <c r="BL184" s="104"/>
      <c r="BM184" s="151">
        <v>5</v>
      </c>
      <c r="BN184" s="151">
        <v>25</v>
      </c>
      <c r="BO184" s="157"/>
      <c r="BP184" s="157"/>
      <c r="BQ184" s="104"/>
      <c r="BR184" s="104"/>
      <c r="BS184" s="174"/>
      <c r="BT184" s="174"/>
      <c r="BU184" s="184"/>
      <c r="BV184" s="184"/>
      <c r="BW184" s="190"/>
      <c r="BX184" s="190"/>
      <c r="BY184" s="151"/>
      <c r="BZ184" s="151"/>
      <c r="CA184" s="167"/>
      <c r="CB184" s="167"/>
      <c r="CC184" s="203"/>
      <c r="CD184" s="203"/>
      <c r="CE184" s="174"/>
      <c r="CF184" s="174"/>
      <c r="CI184" s="209">
        <v>10</v>
      </c>
      <c r="CJ184" s="209">
        <v>25</v>
      </c>
      <c r="CM184" s="157"/>
      <c r="CN184" s="157"/>
      <c r="CO184" s="215"/>
      <c r="CP184" s="215"/>
      <c r="CS184" s="104"/>
      <c r="CT184" s="104"/>
      <c r="CU184" s="184"/>
      <c r="CV184" s="184"/>
      <c r="CW184" s="227"/>
      <c r="CX184" s="227"/>
      <c r="CY184" s="233"/>
      <c r="CZ184" s="233"/>
      <c r="DA184" s="239"/>
      <c r="DB184" s="239"/>
      <c r="DC184" s="245"/>
      <c r="DD184" s="245"/>
      <c r="DE184" s="167"/>
      <c r="DF184" s="167"/>
      <c r="DG184" s="104"/>
      <c r="DH184" s="104"/>
      <c r="DK184" s="255"/>
      <c r="DL184" s="255"/>
      <c r="DM184" s="151"/>
      <c r="DN184" s="151"/>
      <c r="DO184" s="261"/>
      <c r="DP184" s="261"/>
      <c r="DQ184" s="267"/>
      <c r="DR184" s="267"/>
      <c r="DS184" s="110"/>
      <c r="DT184" s="110"/>
      <c r="DW184" s="273"/>
      <c r="DX184" s="273"/>
      <c r="DY184" s="279"/>
      <c r="DZ184" s="279"/>
      <c r="EA184" s="255"/>
      <c r="EB184" s="255"/>
      <c r="EC184" s="285"/>
      <c r="ED184" s="285"/>
      <c r="EG184" s="296"/>
      <c r="EH184" s="296"/>
      <c r="EI184" s="227"/>
      <c r="EJ184" s="227"/>
    </row>
    <row r="185" spans="1:140" s="12" customFormat="1" x14ac:dyDescent="0.2">
      <c r="A185" s="13">
        <f t="shared" si="10"/>
        <v>179</v>
      </c>
      <c r="B185" s="86" t="s">
        <v>207</v>
      </c>
      <c r="C185" s="12" t="s">
        <v>7</v>
      </c>
      <c r="D185" s="16">
        <v>20</v>
      </c>
      <c r="E185" s="94">
        <v>31</v>
      </c>
      <c r="F185" s="94"/>
      <c r="G185" s="94"/>
      <c r="H185" s="94">
        <f t="shared" si="12"/>
        <v>16</v>
      </c>
      <c r="I185" s="16">
        <f t="shared" si="13"/>
        <v>320</v>
      </c>
      <c r="R185" s="13"/>
      <c r="AL185" s="13"/>
      <c r="AM185" s="13"/>
      <c r="AY185" s="122"/>
      <c r="AZ185" s="122"/>
      <c r="BA185" s="104"/>
      <c r="BB185" s="104"/>
      <c r="BC185" s="128"/>
      <c r="BD185" s="128"/>
      <c r="BE185" s="167"/>
      <c r="BF185" s="167"/>
      <c r="BG185" s="116"/>
      <c r="BH185" s="116"/>
      <c r="BI185" s="110"/>
      <c r="BJ185" s="110"/>
      <c r="BK185" s="104"/>
      <c r="BL185" s="104"/>
      <c r="BM185" s="151">
        <v>5</v>
      </c>
      <c r="BN185" s="151">
        <v>24</v>
      </c>
      <c r="BO185" s="157"/>
      <c r="BP185" s="157"/>
      <c r="BQ185" s="104"/>
      <c r="BR185" s="104"/>
      <c r="BS185" s="174"/>
      <c r="BT185" s="174"/>
      <c r="BU185" s="184"/>
      <c r="BV185" s="184"/>
      <c r="BW185" s="190"/>
      <c r="BX185" s="190"/>
      <c r="BY185" s="151"/>
      <c r="BZ185" s="151"/>
      <c r="CA185" s="167"/>
      <c r="CB185" s="167"/>
      <c r="CC185" s="203"/>
      <c r="CD185" s="203"/>
      <c r="CE185" s="174"/>
      <c r="CF185" s="174"/>
      <c r="CI185" s="209"/>
      <c r="CJ185" s="209"/>
      <c r="CM185" s="157"/>
      <c r="CN185" s="157"/>
      <c r="CO185" s="215"/>
      <c r="CP185" s="215"/>
      <c r="CS185" s="104"/>
      <c r="CT185" s="104"/>
      <c r="CU185" s="184"/>
      <c r="CV185" s="184"/>
      <c r="CW185" s="227"/>
      <c r="CX185" s="227"/>
      <c r="CY185" s="233"/>
      <c r="CZ185" s="233"/>
      <c r="DA185" s="239"/>
      <c r="DB185" s="239"/>
      <c r="DC185" s="245"/>
      <c r="DD185" s="245"/>
      <c r="DE185" s="167"/>
      <c r="DF185" s="167"/>
      <c r="DG185" s="104"/>
      <c r="DH185" s="104"/>
      <c r="DI185" s="12">
        <v>10</v>
      </c>
      <c r="DJ185" s="12">
        <v>25</v>
      </c>
      <c r="DK185" s="255"/>
      <c r="DL185" s="255"/>
      <c r="DM185" s="151"/>
      <c r="DN185" s="151"/>
      <c r="DO185" s="261"/>
      <c r="DP185" s="261"/>
      <c r="DQ185" s="267"/>
      <c r="DR185" s="267"/>
      <c r="DS185" s="110"/>
      <c r="DT185" s="110"/>
      <c r="DW185" s="273"/>
      <c r="DX185" s="273"/>
      <c r="DY185" s="279"/>
      <c r="DZ185" s="279"/>
      <c r="EA185" s="255"/>
      <c r="EB185" s="255"/>
      <c r="EC185" s="285"/>
      <c r="ED185" s="285"/>
      <c r="EG185" s="296"/>
      <c r="EH185" s="296"/>
      <c r="EI185" s="227"/>
      <c r="EJ185" s="227"/>
    </row>
    <row r="186" spans="1:140" s="12" customFormat="1" x14ac:dyDescent="0.2">
      <c r="A186" s="13">
        <f t="shared" si="10"/>
        <v>180</v>
      </c>
      <c r="B186" s="86" t="s">
        <v>188</v>
      </c>
      <c r="C186" s="12" t="s">
        <v>7</v>
      </c>
      <c r="D186" s="16">
        <v>20</v>
      </c>
      <c r="E186" s="94">
        <v>10</v>
      </c>
      <c r="F186" s="94"/>
      <c r="G186" s="94"/>
      <c r="H186" s="94">
        <f t="shared" si="12"/>
        <v>10</v>
      </c>
      <c r="I186" s="16">
        <f t="shared" si="13"/>
        <v>200</v>
      </c>
      <c r="R186" s="13"/>
      <c r="AL186" s="13"/>
      <c r="AM186" s="13"/>
      <c r="AY186" s="122"/>
      <c r="AZ186" s="122"/>
      <c r="BA186" s="104"/>
      <c r="BB186" s="104"/>
      <c r="BC186" s="128"/>
      <c r="BD186" s="128"/>
      <c r="BE186" s="167"/>
      <c r="BF186" s="167"/>
      <c r="BG186" s="116"/>
      <c r="BH186" s="116"/>
      <c r="BI186" s="110"/>
      <c r="BJ186" s="110"/>
      <c r="BK186" s="104"/>
      <c r="BL186" s="104"/>
      <c r="BM186" s="151"/>
      <c r="BN186" s="151"/>
      <c r="BO186" s="157"/>
      <c r="BP186" s="157"/>
      <c r="BQ186" s="104"/>
      <c r="BR186" s="104"/>
      <c r="BS186" s="174"/>
      <c r="BT186" s="174"/>
      <c r="BU186" s="184"/>
      <c r="BV186" s="184"/>
      <c r="BW186" s="190"/>
      <c r="BX186" s="190"/>
      <c r="BY186" s="151"/>
      <c r="BZ186" s="151"/>
      <c r="CA186" s="167"/>
      <c r="CB186" s="167"/>
      <c r="CC186" s="203"/>
      <c r="CD186" s="203"/>
      <c r="CE186" s="174"/>
      <c r="CF186" s="174"/>
      <c r="CI186" s="209"/>
      <c r="CJ186" s="209"/>
      <c r="CM186" s="157"/>
      <c r="CN186" s="157"/>
      <c r="CO186" s="215"/>
      <c r="CP186" s="215"/>
      <c r="CS186" s="104"/>
      <c r="CT186" s="104"/>
      <c r="CU186" s="184"/>
      <c r="CV186" s="184"/>
      <c r="CW186" s="227"/>
      <c r="CX186" s="227"/>
      <c r="CY186" s="233"/>
      <c r="CZ186" s="233"/>
      <c r="DA186" s="239"/>
      <c r="DB186" s="239"/>
      <c r="DC186" s="245"/>
      <c r="DD186" s="245"/>
      <c r="DE186" s="167"/>
      <c r="DF186" s="167"/>
      <c r="DG186" s="104"/>
      <c r="DH186" s="104"/>
      <c r="DK186" s="255"/>
      <c r="DL186" s="255"/>
      <c r="DM186" s="151"/>
      <c r="DN186" s="151"/>
      <c r="DO186" s="261"/>
      <c r="DP186" s="261"/>
      <c r="DQ186" s="267"/>
      <c r="DR186" s="267"/>
      <c r="DS186" s="110"/>
      <c r="DT186" s="110"/>
      <c r="DW186" s="273"/>
      <c r="DX186" s="273"/>
      <c r="DY186" s="279"/>
      <c r="DZ186" s="279"/>
      <c r="EA186" s="255"/>
      <c r="EB186" s="255"/>
      <c r="EC186" s="285"/>
      <c r="ED186" s="285"/>
      <c r="EG186" s="296"/>
      <c r="EH186" s="296"/>
      <c r="EI186" s="227"/>
      <c r="EJ186" s="227"/>
    </row>
    <row r="187" spans="1:140" s="12" customFormat="1" x14ac:dyDescent="0.2">
      <c r="A187" s="13">
        <f t="shared" si="10"/>
        <v>181</v>
      </c>
      <c r="B187" s="86" t="s">
        <v>208</v>
      </c>
      <c r="C187" s="12" t="s">
        <v>7</v>
      </c>
      <c r="D187" s="16">
        <v>27</v>
      </c>
      <c r="E187" s="94">
        <v>0</v>
      </c>
      <c r="F187" s="94"/>
      <c r="G187" s="94"/>
      <c r="H187" s="94">
        <f t="shared" si="12"/>
        <v>0</v>
      </c>
      <c r="I187" s="16">
        <f t="shared" si="13"/>
        <v>0</v>
      </c>
      <c r="R187" s="13"/>
      <c r="AL187" s="13"/>
      <c r="AM187" s="13"/>
      <c r="AY187" s="122"/>
      <c r="AZ187" s="122"/>
      <c r="BA187" s="104"/>
      <c r="BB187" s="104"/>
      <c r="BC187" s="128"/>
      <c r="BD187" s="128"/>
      <c r="BE187" s="167"/>
      <c r="BF187" s="167"/>
      <c r="BG187" s="116"/>
      <c r="BH187" s="116"/>
      <c r="BI187" s="110"/>
      <c r="BJ187" s="110"/>
      <c r="BK187" s="104"/>
      <c r="BL187" s="104"/>
      <c r="BM187" s="151"/>
      <c r="BN187" s="151"/>
      <c r="BO187" s="157"/>
      <c r="BP187" s="157"/>
      <c r="BQ187" s="104"/>
      <c r="BR187" s="104"/>
      <c r="BS187" s="174"/>
      <c r="BT187" s="174"/>
      <c r="BU187" s="184"/>
      <c r="BV187" s="184"/>
      <c r="BW187" s="190"/>
      <c r="BX187" s="190"/>
      <c r="BY187" s="151"/>
      <c r="BZ187" s="151"/>
      <c r="CA187" s="167"/>
      <c r="CB187" s="167"/>
      <c r="CC187" s="203"/>
      <c r="CD187" s="203"/>
      <c r="CE187" s="174"/>
      <c r="CF187" s="174"/>
      <c r="CI187" s="209"/>
      <c r="CJ187" s="209"/>
      <c r="CM187" s="157"/>
      <c r="CN187" s="157"/>
      <c r="CO187" s="215"/>
      <c r="CP187" s="215"/>
      <c r="CS187" s="104"/>
      <c r="CT187" s="104"/>
      <c r="CU187" s="184"/>
      <c r="CV187" s="184"/>
      <c r="CW187" s="227"/>
      <c r="CX187" s="227"/>
      <c r="CY187" s="233"/>
      <c r="CZ187" s="233"/>
      <c r="DA187" s="239"/>
      <c r="DB187" s="239"/>
      <c r="DC187" s="245"/>
      <c r="DD187" s="245"/>
      <c r="DE187" s="167"/>
      <c r="DF187" s="167"/>
      <c r="DG187" s="104"/>
      <c r="DH187" s="104"/>
      <c r="DK187" s="255"/>
      <c r="DL187" s="255"/>
      <c r="DM187" s="151"/>
      <c r="DN187" s="151"/>
      <c r="DO187" s="261"/>
      <c r="DP187" s="261"/>
      <c r="DQ187" s="267"/>
      <c r="DR187" s="267"/>
      <c r="DS187" s="110"/>
      <c r="DT187" s="110"/>
      <c r="DW187" s="273"/>
      <c r="DX187" s="273"/>
      <c r="DY187" s="279"/>
      <c r="DZ187" s="279"/>
      <c r="EA187" s="255"/>
      <c r="EB187" s="255"/>
      <c r="EC187" s="285"/>
      <c r="ED187" s="285"/>
      <c r="EG187" s="296"/>
      <c r="EH187" s="296"/>
      <c r="EI187" s="227"/>
      <c r="EJ187" s="227"/>
    </row>
    <row r="188" spans="1:140" s="12" customFormat="1" x14ac:dyDescent="0.2">
      <c r="A188" s="13">
        <f t="shared" si="10"/>
        <v>182</v>
      </c>
      <c r="B188" s="86" t="s">
        <v>175</v>
      </c>
      <c r="C188" s="12" t="s">
        <v>7</v>
      </c>
      <c r="D188" s="16">
        <v>22</v>
      </c>
      <c r="E188" s="94">
        <v>0</v>
      </c>
      <c r="F188" s="94"/>
      <c r="G188" s="94"/>
      <c r="H188" s="94">
        <f t="shared" si="12"/>
        <v>0</v>
      </c>
      <c r="I188" s="16">
        <f t="shared" si="13"/>
        <v>0</v>
      </c>
      <c r="R188" s="13"/>
      <c r="AL188" s="13"/>
      <c r="AM188" s="13"/>
      <c r="AY188" s="122"/>
      <c r="AZ188" s="122"/>
      <c r="BA188" s="104"/>
      <c r="BB188" s="104"/>
      <c r="BC188" s="128"/>
      <c r="BD188" s="128"/>
      <c r="BE188" s="167"/>
      <c r="BF188" s="167"/>
      <c r="BG188" s="116"/>
      <c r="BH188" s="116"/>
      <c r="BI188" s="110"/>
      <c r="BJ188" s="110"/>
      <c r="BK188" s="104"/>
      <c r="BL188" s="104"/>
      <c r="BM188" s="151"/>
      <c r="BN188" s="151"/>
      <c r="BO188" s="157"/>
      <c r="BP188" s="157"/>
      <c r="BQ188" s="104"/>
      <c r="BR188" s="104"/>
      <c r="BS188" s="174"/>
      <c r="BT188" s="174"/>
      <c r="BU188" s="184"/>
      <c r="BV188" s="184"/>
      <c r="BW188" s="190"/>
      <c r="BX188" s="190"/>
      <c r="BY188" s="151"/>
      <c r="BZ188" s="151"/>
      <c r="CA188" s="167"/>
      <c r="CB188" s="167"/>
      <c r="CC188" s="203"/>
      <c r="CD188" s="203"/>
      <c r="CE188" s="174"/>
      <c r="CF188" s="174"/>
      <c r="CI188" s="209"/>
      <c r="CJ188" s="209"/>
      <c r="CM188" s="157"/>
      <c r="CN188" s="157"/>
      <c r="CO188" s="215"/>
      <c r="CP188" s="215"/>
      <c r="CS188" s="104"/>
      <c r="CT188" s="104"/>
      <c r="CU188" s="184"/>
      <c r="CV188" s="184"/>
      <c r="CW188" s="227"/>
      <c r="CX188" s="227"/>
      <c r="CY188" s="233"/>
      <c r="CZ188" s="233"/>
      <c r="DA188" s="239"/>
      <c r="DB188" s="239"/>
      <c r="DC188" s="245"/>
      <c r="DD188" s="245"/>
      <c r="DE188" s="167"/>
      <c r="DF188" s="167"/>
      <c r="DG188" s="104"/>
      <c r="DH188" s="104"/>
      <c r="DK188" s="255"/>
      <c r="DL188" s="255"/>
      <c r="DM188" s="151"/>
      <c r="DN188" s="151"/>
      <c r="DO188" s="261"/>
      <c r="DP188" s="261"/>
      <c r="DQ188" s="267"/>
      <c r="DR188" s="267"/>
      <c r="DS188" s="110"/>
      <c r="DT188" s="110"/>
      <c r="DW188" s="273"/>
      <c r="DX188" s="273"/>
      <c r="DY188" s="279"/>
      <c r="DZ188" s="279"/>
      <c r="EA188" s="255"/>
      <c r="EB188" s="255"/>
      <c r="EC188" s="285"/>
      <c r="ED188" s="285"/>
      <c r="EG188" s="296"/>
      <c r="EH188" s="296"/>
      <c r="EI188" s="227"/>
      <c r="EJ188" s="227"/>
    </row>
    <row r="189" spans="1:140" s="12" customFormat="1" x14ac:dyDescent="0.2">
      <c r="A189" s="13">
        <f t="shared" si="10"/>
        <v>183</v>
      </c>
      <c r="B189" s="86" t="s">
        <v>153</v>
      </c>
      <c r="C189" s="12" t="s">
        <v>7</v>
      </c>
      <c r="D189" s="16">
        <v>18</v>
      </c>
      <c r="E189" s="94">
        <v>21</v>
      </c>
      <c r="F189" s="94"/>
      <c r="G189" s="94"/>
      <c r="H189" s="94">
        <f t="shared" si="12"/>
        <v>1</v>
      </c>
      <c r="I189" s="16">
        <f t="shared" si="13"/>
        <v>18</v>
      </c>
      <c r="R189" s="13"/>
      <c r="AL189" s="13"/>
      <c r="AM189" s="13"/>
      <c r="AY189" s="122"/>
      <c r="AZ189" s="122"/>
      <c r="BA189" s="104"/>
      <c r="BB189" s="104"/>
      <c r="BC189" s="128"/>
      <c r="BD189" s="128"/>
      <c r="BE189" s="167"/>
      <c r="BF189" s="167"/>
      <c r="BG189" s="116">
        <v>5</v>
      </c>
      <c r="BH189" s="116">
        <v>23</v>
      </c>
      <c r="BI189" s="110"/>
      <c r="BJ189" s="110"/>
      <c r="BK189" s="104"/>
      <c r="BL189" s="104"/>
      <c r="BM189" s="151">
        <v>5</v>
      </c>
      <c r="BN189" s="151">
        <v>24</v>
      </c>
      <c r="BO189" s="157"/>
      <c r="BP189" s="157"/>
      <c r="BQ189" s="104">
        <v>5</v>
      </c>
      <c r="BR189" s="104">
        <v>23</v>
      </c>
      <c r="BS189" s="174">
        <v>5</v>
      </c>
      <c r="BT189" s="174">
        <v>23</v>
      </c>
      <c r="BU189" s="184"/>
      <c r="BV189" s="184"/>
      <c r="BW189" s="190"/>
      <c r="BX189" s="190"/>
      <c r="BY189" s="151"/>
      <c r="BZ189" s="151"/>
      <c r="CA189" s="167"/>
      <c r="CB189" s="167"/>
      <c r="CC189" s="203"/>
      <c r="CD189" s="203"/>
      <c r="CE189" s="174"/>
      <c r="CF189" s="174"/>
      <c r="CI189" s="209"/>
      <c r="CJ189" s="209"/>
      <c r="CM189" s="157"/>
      <c r="CN189" s="157"/>
      <c r="CO189" s="215"/>
      <c r="CP189" s="215"/>
      <c r="CS189" s="104"/>
      <c r="CT189" s="104"/>
      <c r="CU189" s="184"/>
      <c r="CV189" s="184"/>
      <c r="CW189" s="227"/>
      <c r="CX189" s="227"/>
      <c r="CY189" s="233"/>
      <c r="CZ189" s="233"/>
      <c r="DA189" s="239"/>
      <c r="DB189" s="239"/>
      <c r="DC189" s="245"/>
      <c r="DD189" s="245"/>
      <c r="DE189" s="167"/>
      <c r="DF189" s="167"/>
      <c r="DG189" s="104"/>
      <c r="DH189" s="104"/>
      <c r="DK189" s="255"/>
      <c r="DL189" s="255"/>
      <c r="DM189" s="151"/>
      <c r="DN189" s="151"/>
      <c r="DO189" s="261"/>
      <c r="DP189" s="261"/>
      <c r="DQ189" s="267"/>
      <c r="DR189" s="267"/>
      <c r="DS189" s="110"/>
      <c r="DT189" s="110"/>
      <c r="DW189" s="273"/>
      <c r="DX189" s="273"/>
      <c r="DY189" s="279"/>
      <c r="DZ189" s="279"/>
      <c r="EA189" s="255"/>
      <c r="EB189" s="255"/>
      <c r="EC189" s="285"/>
      <c r="ED189" s="285"/>
      <c r="EG189" s="296"/>
      <c r="EH189" s="296"/>
      <c r="EI189" s="227"/>
      <c r="EJ189" s="227"/>
    </row>
    <row r="190" spans="1:140" s="12" customFormat="1" x14ac:dyDescent="0.2">
      <c r="A190" s="13">
        <f t="shared" si="10"/>
        <v>184</v>
      </c>
      <c r="B190" s="86" t="s">
        <v>211</v>
      </c>
      <c r="C190" s="12" t="s">
        <v>7</v>
      </c>
      <c r="D190" s="16">
        <v>40</v>
      </c>
      <c r="E190" s="94">
        <v>0</v>
      </c>
      <c r="F190" s="94"/>
      <c r="G190" s="94"/>
      <c r="H190" s="94">
        <f t="shared" si="12"/>
        <v>0</v>
      </c>
      <c r="I190" s="16">
        <f t="shared" si="13"/>
        <v>0</v>
      </c>
      <c r="R190" s="13"/>
      <c r="AL190" s="13"/>
      <c r="AM190" s="13"/>
      <c r="AY190" s="122"/>
      <c r="AZ190" s="122"/>
      <c r="BA190" s="104"/>
      <c r="BB190" s="104"/>
      <c r="BC190" s="128"/>
      <c r="BD190" s="128"/>
      <c r="BE190" s="167"/>
      <c r="BF190" s="167"/>
      <c r="BG190" s="116"/>
      <c r="BH190" s="116"/>
      <c r="BI190" s="110"/>
      <c r="BJ190" s="110"/>
      <c r="BK190" s="104"/>
      <c r="BL190" s="104"/>
      <c r="BM190" s="151"/>
      <c r="BN190" s="151"/>
      <c r="BO190" s="157"/>
      <c r="BP190" s="157"/>
      <c r="BQ190" s="104"/>
      <c r="BR190" s="104"/>
      <c r="BS190" s="174"/>
      <c r="BT190" s="174"/>
      <c r="BU190" s="184"/>
      <c r="BV190" s="184"/>
      <c r="BW190" s="190"/>
      <c r="BX190" s="190"/>
      <c r="BY190" s="151"/>
      <c r="BZ190" s="151"/>
      <c r="CA190" s="167"/>
      <c r="CB190" s="167"/>
      <c r="CC190" s="203"/>
      <c r="CD190" s="203"/>
      <c r="CE190" s="174"/>
      <c r="CF190" s="174"/>
      <c r="CI190" s="209"/>
      <c r="CJ190" s="209"/>
      <c r="CM190" s="157"/>
      <c r="CN190" s="157"/>
      <c r="CO190" s="215"/>
      <c r="CP190" s="215"/>
      <c r="CS190" s="104"/>
      <c r="CT190" s="104"/>
      <c r="CU190" s="184"/>
      <c r="CV190" s="184"/>
      <c r="CW190" s="227"/>
      <c r="CX190" s="227"/>
      <c r="CY190" s="233"/>
      <c r="CZ190" s="233"/>
      <c r="DA190" s="239"/>
      <c r="DB190" s="239"/>
      <c r="DC190" s="245"/>
      <c r="DD190" s="245"/>
      <c r="DE190" s="167"/>
      <c r="DF190" s="167"/>
      <c r="DG190" s="104"/>
      <c r="DH190" s="104"/>
      <c r="DK190" s="255"/>
      <c r="DL190" s="255"/>
      <c r="DM190" s="151"/>
      <c r="DN190" s="151"/>
      <c r="DO190" s="261"/>
      <c r="DP190" s="261"/>
      <c r="DQ190" s="267"/>
      <c r="DR190" s="267"/>
      <c r="DS190" s="110"/>
      <c r="DT190" s="110"/>
      <c r="DW190" s="273"/>
      <c r="DX190" s="273"/>
      <c r="DY190" s="279"/>
      <c r="DZ190" s="279"/>
      <c r="EA190" s="255"/>
      <c r="EB190" s="255"/>
      <c r="EC190" s="285"/>
      <c r="ED190" s="285"/>
      <c r="EG190" s="296"/>
      <c r="EH190" s="296"/>
      <c r="EI190" s="227"/>
      <c r="EJ190" s="227"/>
    </row>
    <row r="191" spans="1:140" s="12" customFormat="1" x14ac:dyDescent="0.2">
      <c r="A191" s="13">
        <f t="shared" si="10"/>
        <v>185</v>
      </c>
      <c r="B191" s="86" t="s">
        <v>21</v>
      </c>
      <c r="C191" s="12" t="s">
        <v>7</v>
      </c>
      <c r="D191" s="16">
        <v>25</v>
      </c>
      <c r="E191" s="94">
        <v>0</v>
      </c>
      <c r="F191" s="94"/>
      <c r="G191" s="74"/>
      <c r="H191" s="94">
        <f t="shared" si="12"/>
        <v>0</v>
      </c>
      <c r="I191" s="16">
        <f t="shared" si="13"/>
        <v>0</v>
      </c>
      <c r="R191" s="13"/>
      <c r="AL191" s="13"/>
      <c r="AM191" s="13"/>
      <c r="AY191" s="122"/>
      <c r="AZ191" s="122"/>
      <c r="BA191" s="104"/>
      <c r="BB191" s="104"/>
      <c r="BC191" s="128"/>
      <c r="BD191" s="128"/>
      <c r="BE191" s="167"/>
      <c r="BF191" s="167"/>
      <c r="BG191" s="116"/>
      <c r="BH191" s="116"/>
      <c r="BI191" s="110"/>
      <c r="BJ191" s="110"/>
      <c r="BK191" s="104"/>
      <c r="BL191" s="104"/>
      <c r="BM191" s="151"/>
      <c r="BN191" s="151"/>
      <c r="BO191" s="157"/>
      <c r="BP191" s="157"/>
      <c r="BQ191" s="104"/>
      <c r="BR191" s="104"/>
      <c r="BS191" s="174"/>
      <c r="BT191" s="174"/>
      <c r="BU191" s="184"/>
      <c r="BV191" s="184"/>
      <c r="BW191" s="190"/>
      <c r="BX191" s="190"/>
      <c r="BY191" s="151"/>
      <c r="BZ191" s="151"/>
      <c r="CA191" s="167"/>
      <c r="CB191" s="167"/>
      <c r="CC191" s="203"/>
      <c r="CD191" s="203"/>
      <c r="CE191" s="174"/>
      <c r="CF191" s="174"/>
      <c r="CI191" s="209"/>
      <c r="CJ191" s="209"/>
      <c r="CM191" s="157"/>
      <c r="CN191" s="157"/>
      <c r="CO191" s="215"/>
      <c r="CP191" s="215"/>
      <c r="CS191" s="104"/>
      <c r="CT191" s="104"/>
      <c r="CU191" s="184"/>
      <c r="CV191" s="184"/>
      <c r="CW191" s="227"/>
      <c r="CX191" s="227"/>
      <c r="CY191" s="233"/>
      <c r="CZ191" s="233"/>
      <c r="DA191" s="239"/>
      <c r="DB191" s="239"/>
      <c r="DC191" s="245"/>
      <c r="DD191" s="245"/>
      <c r="DE191" s="167"/>
      <c r="DF191" s="167"/>
      <c r="DG191" s="104"/>
      <c r="DH191" s="104"/>
      <c r="DK191" s="255"/>
      <c r="DL191" s="255"/>
      <c r="DM191" s="151"/>
      <c r="DN191" s="151"/>
      <c r="DO191" s="261"/>
      <c r="DP191" s="261"/>
      <c r="DQ191" s="267"/>
      <c r="DR191" s="267"/>
      <c r="DS191" s="110"/>
      <c r="DT191" s="110"/>
      <c r="DW191" s="273"/>
      <c r="DX191" s="273"/>
      <c r="DY191" s="279"/>
      <c r="DZ191" s="279"/>
      <c r="EA191" s="255"/>
      <c r="EB191" s="255"/>
      <c r="EC191" s="285"/>
      <c r="ED191" s="285"/>
      <c r="EG191" s="296"/>
      <c r="EH191" s="296"/>
      <c r="EI191" s="227"/>
      <c r="EJ191" s="227"/>
    </row>
    <row r="192" spans="1:140" s="12" customFormat="1" x14ac:dyDescent="0.2">
      <c r="A192" s="13">
        <f t="shared" si="10"/>
        <v>186</v>
      </c>
      <c r="B192" s="86" t="s">
        <v>158</v>
      </c>
      <c r="C192" s="12" t="s">
        <v>7</v>
      </c>
      <c r="D192" s="16">
        <v>29</v>
      </c>
      <c r="E192" s="94">
        <v>75</v>
      </c>
      <c r="F192" s="94"/>
      <c r="G192" s="94"/>
      <c r="H192" s="94">
        <f t="shared" si="12"/>
        <v>25</v>
      </c>
      <c r="I192" s="16">
        <f t="shared" si="13"/>
        <v>725</v>
      </c>
      <c r="R192" s="13"/>
      <c r="AL192" s="13"/>
      <c r="AM192" s="13"/>
      <c r="AY192" s="122"/>
      <c r="AZ192" s="122"/>
      <c r="BA192" s="104"/>
      <c r="BB192" s="104"/>
      <c r="BC192" s="128"/>
      <c r="BD192" s="128"/>
      <c r="BE192" s="167"/>
      <c r="BF192" s="167"/>
      <c r="BG192" s="116"/>
      <c r="BH192" s="116"/>
      <c r="BI192" s="110"/>
      <c r="BJ192" s="110"/>
      <c r="BK192" s="104"/>
      <c r="BL192" s="104"/>
      <c r="BM192" s="151"/>
      <c r="BN192" s="151"/>
      <c r="BO192" s="157">
        <v>10</v>
      </c>
      <c r="BP192" s="157">
        <v>34</v>
      </c>
      <c r="BQ192" s="104">
        <v>10</v>
      </c>
      <c r="BR192" s="104">
        <v>34</v>
      </c>
      <c r="BS192" s="174"/>
      <c r="BT192" s="174"/>
      <c r="BU192" s="184"/>
      <c r="BV192" s="184"/>
      <c r="BW192" s="190"/>
      <c r="BX192" s="190"/>
      <c r="BY192" s="151"/>
      <c r="BZ192" s="151"/>
      <c r="CA192" s="167"/>
      <c r="CB192" s="167"/>
      <c r="CC192" s="203"/>
      <c r="CD192" s="203"/>
      <c r="CE192" s="174"/>
      <c r="CF192" s="174"/>
      <c r="CI192" s="209">
        <v>10</v>
      </c>
      <c r="CJ192" s="209">
        <v>32</v>
      </c>
      <c r="CM192" s="157"/>
      <c r="CN192" s="157"/>
      <c r="CO192" s="215"/>
      <c r="CP192" s="215"/>
      <c r="CS192" s="104"/>
      <c r="CT192" s="104"/>
      <c r="CU192" s="184"/>
      <c r="CV192" s="184"/>
      <c r="CW192" s="227"/>
      <c r="CX192" s="227"/>
      <c r="CY192" s="233"/>
      <c r="CZ192" s="233"/>
      <c r="DA192" s="239"/>
      <c r="DB192" s="239"/>
      <c r="DC192" s="245"/>
      <c r="DD192" s="245"/>
      <c r="DE192" s="167"/>
      <c r="DF192" s="167"/>
      <c r="DG192" s="104"/>
      <c r="DH192" s="104"/>
      <c r="DI192" s="12">
        <v>15</v>
      </c>
      <c r="DJ192" s="12">
        <v>32</v>
      </c>
      <c r="DK192" s="255"/>
      <c r="DL192" s="255"/>
      <c r="DM192" s="151"/>
      <c r="DN192" s="151"/>
      <c r="DO192" s="261"/>
      <c r="DP192" s="261"/>
      <c r="DQ192" s="267"/>
      <c r="DR192" s="267"/>
      <c r="DS192" s="110"/>
      <c r="DT192" s="110"/>
      <c r="DW192" s="273"/>
      <c r="DX192" s="273"/>
      <c r="DY192" s="279"/>
      <c r="DZ192" s="279"/>
      <c r="EA192" s="255"/>
      <c r="EB192" s="255"/>
      <c r="EC192" s="285"/>
      <c r="ED192" s="285"/>
      <c r="EG192" s="296">
        <v>5</v>
      </c>
      <c r="EH192" s="296">
        <v>34</v>
      </c>
      <c r="EI192" s="227"/>
      <c r="EJ192" s="227"/>
    </row>
    <row r="193" spans="1:177" s="12" customFormat="1" x14ac:dyDescent="0.2">
      <c r="A193" s="13">
        <f t="shared" si="10"/>
        <v>187</v>
      </c>
      <c r="B193" s="223" t="s">
        <v>312</v>
      </c>
      <c r="C193" s="12" t="s">
        <v>7</v>
      </c>
      <c r="D193" s="16">
        <v>41</v>
      </c>
      <c r="E193" s="94">
        <v>274</v>
      </c>
      <c r="F193" s="94"/>
      <c r="G193" s="94"/>
      <c r="H193" s="94">
        <f t="shared" si="12"/>
        <v>34</v>
      </c>
      <c r="I193" s="16">
        <f t="shared" si="13"/>
        <v>1394</v>
      </c>
      <c r="R193" s="13"/>
      <c r="AL193" s="13"/>
      <c r="AM193" s="13"/>
      <c r="AY193" s="122">
        <v>15</v>
      </c>
      <c r="AZ193" s="122">
        <v>44</v>
      </c>
      <c r="BA193" s="104"/>
      <c r="BB193" s="104"/>
      <c r="BC193" s="128">
        <v>5</v>
      </c>
      <c r="BD193" s="128">
        <v>42</v>
      </c>
      <c r="BE193" s="167"/>
      <c r="BF193" s="167"/>
      <c r="BG193" s="116">
        <v>40</v>
      </c>
      <c r="BH193" s="116">
        <v>43.5</v>
      </c>
      <c r="BI193" s="110"/>
      <c r="BJ193" s="110"/>
      <c r="BK193" s="104"/>
      <c r="BL193" s="104"/>
      <c r="BM193" s="151"/>
      <c r="BN193" s="151"/>
      <c r="BO193" s="157">
        <v>20</v>
      </c>
      <c r="BP193" s="157">
        <v>45</v>
      </c>
      <c r="BQ193" s="104">
        <v>5</v>
      </c>
      <c r="BR193" s="104">
        <v>44</v>
      </c>
      <c r="BS193" s="174"/>
      <c r="BT193" s="174"/>
      <c r="BU193" s="184"/>
      <c r="BV193" s="184"/>
      <c r="BW193" s="190">
        <v>40</v>
      </c>
      <c r="BX193" s="190">
        <v>45</v>
      </c>
      <c r="BY193" s="151">
        <v>5</v>
      </c>
      <c r="BZ193" s="151">
        <v>45</v>
      </c>
      <c r="CA193" s="167">
        <v>5</v>
      </c>
      <c r="CB193" s="167">
        <v>45</v>
      </c>
      <c r="CC193" s="203">
        <v>45</v>
      </c>
      <c r="CD193" s="203">
        <v>44</v>
      </c>
      <c r="CE193" s="174"/>
      <c r="CF193" s="174"/>
      <c r="CI193" s="209">
        <v>20</v>
      </c>
      <c r="CJ193" s="209">
        <v>42</v>
      </c>
      <c r="CK193" s="12">
        <v>10</v>
      </c>
      <c r="CL193" s="12">
        <v>45</v>
      </c>
      <c r="CM193" s="157"/>
      <c r="CN193" s="157"/>
      <c r="CO193" s="215">
        <v>10</v>
      </c>
      <c r="CP193" s="215">
        <v>48</v>
      </c>
      <c r="CS193" s="104"/>
      <c r="CT193" s="104"/>
      <c r="CU193" s="184"/>
      <c r="CV193" s="184"/>
      <c r="CW193" s="227"/>
      <c r="CX193" s="227"/>
      <c r="CY193" s="233"/>
      <c r="CZ193" s="233"/>
      <c r="DA193" s="239"/>
      <c r="DB193" s="239"/>
      <c r="DC193" s="245">
        <v>5</v>
      </c>
      <c r="DD193" s="245">
        <v>48</v>
      </c>
      <c r="DE193" s="167"/>
      <c r="DF193" s="167"/>
      <c r="DG193" s="104"/>
      <c r="DH193" s="104"/>
      <c r="DK193" s="255"/>
      <c r="DL193" s="255"/>
      <c r="DM193" s="151"/>
      <c r="DN193" s="151"/>
      <c r="DO193" s="261">
        <v>5</v>
      </c>
      <c r="DP193" s="261">
        <v>45</v>
      </c>
      <c r="DQ193" s="267"/>
      <c r="DR193" s="267"/>
      <c r="DS193" s="110"/>
      <c r="DT193" s="110"/>
      <c r="DW193" s="273">
        <v>5</v>
      </c>
      <c r="DX193" s="273">
        <v>47</v>
      </c>
      <c r="DY193" s="279"/>
      <c r="DZ193" s="279"/>
      <c r="EA193" s="255">
        <v>5</v>
      </c>
      <c r="EB193" s="255">
        <v>47</v>
      </c>
      <c r="EC193" s="285"/>
      <c r="ED193" s="285"/>
      <c r="EG193" s="296"/>
      <c r="EH193" s="296"/>
      <c r="EI193" s="227"/>
      <c r="EJ193" s="227"/>
    </row>
    <row r="194" spans="1:177" s="12" customFormat="1" x14ac:dyDescent="0.2">
      <c r="A194" s="13">
        <f t="shared" si="10"/>
        <v>188</v>
      </c>
      <c r="B194" s="86" t="s">
        <v>185</v>
      </c>
      <c r="C194" s="12" t="s">
        <v>7</v>
      </c>
      <c r="D194" s="16">
        <v>45</v>
      </c>
      <c r="E194" s="94">
        <v>14</v>
      </c>
      <c r="F194" s="94"/>
      <c r="G194" s="74"/>
      <c r="H194" s="94">
        <f t="shared" si="12"/>
        <v>4</v>
      </c>
      <c r="I194" s="16">
        <f t="shared" si="13"/>
        <v>180</v>
      </c>
      <c r="R194" s="13"/>
      <c r="AL194" s="13"/>
      <c r="AM194" s="13"/>
      <c r="AY194" s="122">
        <v>10</v>
      </c>
      <c r="AZ194" s="122">
        <v>48</v>
      </c>
      <c r="BA194" s="104"/>
      <c r="BB194" s="104"/>
      <c r="BC194" s="128"/>
      <c r="BD194" s="128"/>
      <c r="BE194" s="167"/>
      <c r="BF194" s="167"/>
      <c r="BG194" s="116"/>
      <c r="BH194" s="116"/>
      <c r="BI194" s="110"/>
      <c r="BJ194" s="110"/>
      <c r="BK194" s="104"/>
      <c r="BL194" s="104"/>
      <c r="BM194" s="151"/>
      <c r="BN194" s="151"/>
      <c r="BO194" s="157"/>
      <c r="BP194" s="157"/>
      <c r="BQ194" s="104"/>
      <c r="BR194" s="104"/>
      <c r="BS194" s="174"/>
      <c r="BT194" s="174"/>
      <c r="BU194" s="184"/>
      <c r="BV194" s="184"/>
      <c r="BW194" s="190"/>
      <c r="BX194" s="190"/>
      <c r="BY194" s="151"/>
      <c r="BZ194" s="151"/>
      <c r="CA194" s="167"/>
      <c r="CB194" s="167"/>
      <c r="CC194" s="203"/>
      <c r="CD194" s="203"/>
      <c r="CE194" s="174"/>
      <c r="CF194" s="174"/>
      <c r="CI194" s="209"/>
      <c r="CJ194" s="209"/>
      <c r="CM194" s="157"/>
      <c r="CN194" s="157"/>
      <c r="CO194" s="215"/>
      <c r="CP194" s="215"/>
      <c r="CS194" s="104"/>
      <c r="CT194" s="104"/>
      <c r="CU194" s="184"/>
      <c r="CV194" s="184"/>
      <c r="CW194" s="227"/>
      <c r="CX194" s="227"/>
      <c r="CY194" s="233"/>
      <c r="CZ194" s="233"/>
      <c r="DA194" s="239"/>
      <c r="DB194" s="239"/>
      <c r="DC194" s="245"/>
      <c r="DD194" s="245"/>
      <c r="DE194" s="167"/>
      <c r="DF194" s="167"/>
      <c r="DG194" s="104"/>
      <c r="DH194" s="104"/>
      <c r="DK194" s="255"/>
      <c r="DL194" s="255"/>
      <c r="DM194" s="151"/>
      <c r="DN194" s="151"/>
      <c r="DO194" s="261"/>
      <c r="DP194" s="261"/>
      <c r="DQ194" s="267"/>
      <c r="DR194" s="267"/>
      <c r="DS194" s="110"/>
      <c r="DT194" s="110"/>
      <c r="DW194" s="273"/>
      <c r="DX194" s="273"/>
      <c r="DY194" s="279"/>
      <c r="DZ194" s="279"/>
      <c r="EA194" s="255"/>
      <c r="EB194" s="255"/>
      <c r="EC194" s="285"/>
      <c r="ED194" s="285"/>
      <c r="EG194" s="296"/>
      <c r="EH194" s="296"/>
      <c r="EI194" s="227"/>
      <c r="EJ194" s="227"/>
    </row>
    <row r="195" spans="1:177" s="12" customFormat="1" x14ac:dyDescent="0.2">
      <c r="A195" s="13">
        <f t="shared" si="10"/>
        <v>189</v>
      </c>
      <c r="B195" s="86" t="s">
        <v>291</v>
      </c>
      <c r="C195" s="12" t="s">
        <v>7</v>
      </c>
      <c r="D195" s="16">
        <v>33</v>
      </c>
      <c r="E195" s="94">
        <v>150</v>
      </c>
      <c r="F195" s="94"/>
      <c r="G195" s="94"/>
      <c r="H195" s="94">
        <f t="shared" si="12"/>
        <v>0</v>
      </c>
      <c r="I195" s="16">
        <f t="shared" si="13"/>
        <v>0</v>
      </c>
      <c r="R195" s="13"/>
      <c r="AL195" s="13"/>
      <c r="AM195" s="13"/>
      <c r="AY195" s="122"/>
      <c r="AZ195" s="122"/>
      <c r="BA195" s="104"/>
      <c r="BB195" s="104"/>
      <c r="BC195" s="128">
        <v>5</v>
      </c>
      <c r="BD195" s="128">
        <v>34</v>
      </c>
      <c r="BE195" s="167">
        <v>5</v>
      </c>
      <c r="BF195" s="167">
        <v>34</v>
      </c>
      <c r="BG195" s="116">
        <v>20</v>
      </c>
      <c r="BH195" s="116">
        <v>38</v>
      </c>
      <c r="BI195" s="110"/>
      <c r="BJ195" s="110"/>
      <c r="BK195" s="104"/>
      <c r="BL195" s="104"/>
      <c r="BM195" s="151"/>
      <c r="BN195" s="151"/>
      <c r="BO195" s="157"/>
      <c r="BP195" s="157"/>
      <c r="BQ195" s="104">
        <v>10</v>
      </c>
      <c r="BR195" s="104">
        <v>39</v>
      </c>
      <c r="BS195" s="174"/>
      <c r="BT195" s="174"/>
      <c r="BU195" s="184"/>
      <c r="BV195" s="184"/>
      <c r="BW195" s="190">
        <v>10</v>
      </c>
      <c r="BX195" s="190">
        <v>45</v>
      </c>
      <c r="BY195" s="151"/>
      <c r="BZ195" s="151"/>
      <c r="CA195" s="167"/>
      <c r="CB195" s="167"/>
      <c r="CC195" s="203"/>
      <c r="CD195" s="203"/>
      <c r="CE195" s="174"/>
      <c r="CF195" s="174"/>
      <c r="CI195" s="209">
        <v>10</v>
      </c>
      <c r="CJ195" s="209">
        <v>37</v>
      </c>
      <c r="CM195" s="157"/>
      <c r="CN195" s="157"/>
      <c r="CO195" s="215"/>
      <c r="CP195" s="215"/>
      <c r="CQ195" s="12">
        <v>10</v>
      </c>
      <c r="CR195" s="12">
        <v>36</v>
      </c>
      <c r="CS195" s="104"/>
      <c r="CT195" s="104"/>
      <c r="CU195" s="184"/>
      <c r="CV195" s="184"/>
      <c r="CW195" s="227">
        <v>50</v>
      </c>
      <c r="CX195" s="227">
        <v>38</v>
      </c>
      <c r="CY195" s="233">
        <v>5</v>
      </c>
      <c r="CZ195" s="233">
        <v>36</v>
      </c>
      <c r="DA195" s="239"/>
      <c r="DB195" s="239"/>
      <c r="DC195" s="245">
        <v>10</v>
      </c>
      <c r="DD195" s="245">
        <v>36</v>
      </c>
      <c r="DE195" s="167"/>
      <c r="DF195" s="167"/>
      <c r="DG195" s="104"/>
      <c r="DH195" s="104"/>
      <c r="DK195" s="255"/>
      <c r="DL195" s="255"/>
      <c r="DM195" s="151"/>
      <c r="DN195" s="151"/>
      <c r="DO195" s="261"/>
      <c r="DP195" s="261"/>
      <c r="DQ195" s="267"/>
      <c r="DR195" s="267"/>
      <c r="DS195" s="110"/>
      <c r="DT195" s="110"/>
      <c r="DW195" s="273">
        <v>5</v>
      </c>
      <c r="DX195" s="273">
        <v>34</v>
      </c>
      <c r="DY195" s="279"/>
      <c r="DZ195" s="279"/>
      <c r="EA195" s="255">
        <v>10</v>
      </c>
      <c r="EB195" s="255">
        <v>34</v>
      </c>
      <c r="EC195" s="285"/>
      <c r="ED195" s="285"/>
      <c r="EG195" s="296"/>
      <c r="EH195" s="296"/>
      <c r="EI195" s="227"/>
      <c r="EJ195" s="227"/>
    </row>
    <row r="196" spans="1:177" s="12" customFormat="1" x14ac:dyDescent="0.2">
      <c r="A196" s="13">
        <f t="shared" si="10"/>
        <v>190</v>
      </c>
      <c r="B196" s="223" t="s">
        <v>292</v>
      </c>
      <c r="C196" s="12" t="s">
        <v>7</v>
      </c>
      <c r="D196" s="16">
        <v>37</v>
      </c>
      <c r="E196" s="94">
        <v>210</v>
      </c>
      <c r="F196" s="94"/>
      <c r="G196" s="94"/>
      <c r="H196" s="94">
        <f t="shared" si="12"/>
        <v>65</v>
      </c>
      <c r="I196" s="16"/>
      <c r="R196" s="13"/>
      <c r="AL196" s="13"/>
      <c r="AM196" s="13"/>
      <c r="AY196" s="122"/>
      <c r="AZ196" s="122"/>
      <c r="BA196" s="104"/>
      <c r="BB196" s="104"/>
      <c r="BC196" s="128"/>
      <c r="BD196" s="128"/>
      <c r="BE196" s="167"/>
      <c r="BF196" s="167"/>
      <c r="BG196" s="116"/>
      <c r="BH196" s="116"/>
      <c r="BI196" s="110"/>
      <c r="BJ196" s="110"/>
      <c r="BK196" s="104"/>
      <c r="BL196" s="104"/>
      <c r="BM196" s="151"/>
      <c r="BN196" s="151"/>
      <c r="BO196" s="157"/>
      <c r="BP196" s="157"/>
      <c r="BQ196" s="104">
        <v>10</v>
      </c>
      <c r="BR196" s="104">
        <v>40</v>
      </c>
      <c r="BS196" s="174"/>
      <c r="BT196" s="174"/>
      <c r="BU196" s="184"/>
      <c r="BV196" s="184"/>
      <c r="BW196" s="190"/>
      <c r="BX196" s="190"/>
      <c r="BY196" s="151"/>
      <c r="BZ196" s="151"/>
      <c r="CA196" s="167"/>
      <c r="CB196" s="167"/>
      <c r="CC196" s="203"/>
      <c r="CD196" s="203"/>
      <c r="CE196" s="174"/>
      <c r="CF196" s="174"/>
      <c r="CI196" s="209">
        <v>40</v>
      </c>
      <c r="CJ196" s="209">
        <v>40</v>
      </c>
      <c r="CM196" s="157"/>
      <c r="CN196" s="157"/>
      <c r="CO196" s="215"/>
      <c r="CP196" s="215"/>
      <c r="CQ196" s="12">
        <v>5</v>
      </c>
      <c r="CR196" s="12">
        <v>40</v>
      </c>
      <c r="CS196" s="104"/>
      <c r="CT196" s="104"/>
      <c r="CU196" s="184"/>
      <c r="CV196" s="184"/>
      <c r="CW196" s="227"/>
      <c r="CX196" s="227"/>
      <c r="CY196" s="233"/>
      <c r="CZ196" s="233"/>
      <c r="DA196" s="239"/>
      <c r="DB196" s="239"/>
      <c r="DC196" s="245"/>
      <c r="DD196" s="245"/>
      <c r="DE196" s="167"/>
      <c r="DF196" s="167"/>
      <c r="DG196" s="104"/>
      <c r="DH196" s="104"/>
      <c r="DI196" s="12">
        <v>10</v>
      </c>
      <c r="DJ196" s="12">
        <v>45</v>
      </c>
      <c r="DK196" s="255">
        <v>10</v>
      </c>
      <c r="DL196" s="255">
        <v>42</v>
      </c>
      <c r="DM196" s="151"/>
      <c r="DN196" s="151"/>
      <c r="DO196" s="261"/>
      <c r="DP196" s="261"/>
      <c r="DQ196" s="267">
        <v>10</v>
      </c>
      <c r="DR196" s="267">
        <v>38</v>
      </c>
      <c r="DS196" s="110"/>
      <c r="DT196" s="110"/>
      <c r="DW196" s="273">
        <v>20</v>
      </c>
      <c r="DX196" s="273">
        <v>45</v>
      </c>
      <c r="DY196" s="279"/>
      <c r="DZ196" s="279"/>
      <c r="EA196" s="255"/>
      <c r="EB196" s="255"/>
      <c r="EC196" s="285"/>
      <c r="ED196" s="285"/>
      <c r="EE196" s="12">
        <v>10</v>
      </c>
      <c r="EF196" s="12">
        <v>40</v>
      </c>
      <c r="EG196" s="296">
        <v>30</v>
      </c>
      <c r="EH196" s="296">
        <v>37</v>
      </c>
      <c r="EI196" s="227"/>
      <c r="EJ196" s="227"/>
    </row>
    <row r="197" spans="1:177" s="12" customFormat="1" x14ac:dyDescent="0.2">
      <c r="A197" s="13">
        <f t="shared" si="10"/>
        <v>191</v>
      </c>
      <c r="B197" s="86" t="s">
        <v>246</v>
      </c>
      <c r="C197" s="12" t="s">
        <v>7</v>
      </c>
      <c r="D197" s="16">
        <v>41</v>
      </c>
      <c r="E197" s="94">
        <v>30</v>
      </c>
      <c r="F197" s="94"/>
      <c r="G197" s="94"/>
      <c r="H197" s="94">
        <f t="shared" si="12"/>
        <v>0</v>
      </c>
      <c r="I197" s="16">
        <f t="shared" si="13"/>
        <v>0</v>
      </c>
      <c r="R197" s="13"/>
      <c r="AL197" s="13"/>
      <c r="AM197" s="13"/>
      <c r="AY197" s="122">
        <v>5</v>
      </c>
      <c r="AZ197" s="122">
        <v>48</v>
      </c>
      <c r="BA197" s="104">
        <v>5</v>
      </c>
      <c r="BB197" s="104">
        <v>48</v>
      </c>
      <c r="BC197" s="128">
        <v>5</v>
      </c>
      <c r="BD197" s="128">
        <v>48</v>
      </c>
      <c r="BE197" s="167">
        <v>5</v>
      </c>
      <c r="BF197" s="167">
        <v>48</v>
      </c>
      <c r="BG197" s="116"/>
      <c r="BH197" s="116"/>
      <c r="BI197" s="110">
        <v>5</v>
      </c>
      <c r="BJ197" s="110">
        <v>48</v>
      </c>
      <c r="BK197" s="104"/>
      <c r="BL197" s="104"/>
      <c r="BM197" s="151"/>
      <c r="BN197" s="151"/>
      <c r="BO197" s="157">
        <v>5</v>
      </c>
      <c r="BP197" s="157">
        <v>48</v>
      </c>
      <c r="BQ197" s="104"/>
      <c r="BR197" s="104"/>
      <c r="BS197" s="174"/>
      <c r="BT197" s="174"/>
      <c r="BU197" s="184"/>
      <c r="BV197" s="184"/>
      <c r="BW197" s="190"/>
      <c r="BX197" s="190"/>
      <c r="BY197" s="151"/>
      <c r="BZ197" s="151"/>
      <c r="CA197" s="167"/>
      <c r="CB197" s="167"/>
      <c r="CC197" s="203"/>
      <c r="CD197" s="203"/>
      <c r="CE197" s="174"/>
      <c r="CF197" s="174"/>
      <c r="CI197" s="209"/>
      <c r="CJ197" s="209"/>
      <c r="CM197" s="157"/>
      <c r="CN197" s="157"/>
      <c r="CO197" s="215"/>
      <c r="CP197" s="215"/>
      <c r="CS197" s="104"/>
      <c r="CT197" s="104"/>
      <c r="CU197" s="184"/>
      <c r="CV197" s="184"/>
      <c r="CW197" s="227"/>
      <c r="CX197" s="227"/>
      <c r="CY197" s="233"/>
      <c r="CZ197" s="233"/>
      <c r="DA197" s="239"/>
      <c r="DB197" s="239"/>
      <c r="DC197" s="245"/>
      <c r="DD197" s="245"/>
      <c r="DE197" s="167"/>
      <c r="DF197" s="167"/>
      <c r="DG197" s="104"/>
      <c r="DH197" s="104"/>
      <c r="DK197" s="255"/>
      <c r="DL197" s="255"/>
      <c r="DM197" s="151"/>
      <c r="DN197" s="151"/>
      <c r="DO197" s="261"/>
      <c r="DP197" s="261"/>
      <c r="DQ197" s="267"/>
      <c r="DR197" s="267"/>
      <c r="DS197" s="110"/>
      <c r="DT197" s="110"/>
      <c r="DW197" s="273"/>
      <c r="DX197" s="273"/>
      <c r="DY197" s="279"/>
      <c r="DZ197" s="279"/>
      <c r="EA197" s="255"/>
      <c r="EB197" s="255"/>
      <c r="EC197" s="285"/>
      <c r="ED197" s="285"/>
      <c r="EG197" s="296"/>
      <c r="EH197" s="296"/>
      <c r="EI197" s="227"/>
      <c r="EJ197" s="227"/>
    </row>
    <row r="198" spans="1:177" s="12" customFormat="1" x14ac:dyDescent="0.2">
      <c r="A198" s="13">
        <f t="shared" si="10"/>
        <v>192</v>
      </c>
      <c r="B198" s="223" t="s">
        <v>242</v>
      </c>
      <c r="C198" s="12" t="s">
        <v>7</v>
      </c>
      <c r="D198" s="16">
        <v>15</v>
      </c>
      <c r="E198" s="94">
        <v>420</v>
      </c>
      <c r="F198" s="94"/>
      <c r="G198" s="74"/>
      <c r="H198" s="94">
        <f t="shared" si="12"/>
        <v>120</v>
      </c>
      <c r="I198" s="16">
        <f t="shared" si="13"/>
        <v>1800</v>
      </c>
      <c r="R198" s="13"/>
      <c r="AL198" s="13"/>
      <c r="AM198" s="13"/>
      <c r="AY198" s="122">
        <v>30</v>
      </c>
      <c r="AZ198" s="122">
        <v>17</v>
      </c>
      <c r="BA198" s="104"/>
      <c r="BB198" s="104"/>
      <c r="BC198" s="128"/>
      <c r="BD198" s="128"/>
      <c r="BE198" s="167">
        <v>5</v>
      </c>
      <c r="BF198" s="167">
        <v>18</v>
      </c>
      <c r="BG198" s="116">
        <v>50</v>
      </c>
      <c r="BH198" s="116">
        <v>18</v>
      </c>
      <c r="BI198" s="110"/>
      <c r="BJ198" s="110"/>
      <c r="BK198" s="104"/>
      <c r="BL198" s="104"/>
      <c r="BM198" s="151">
        <v>15</v>
      </c>
      <c r="BN198" s="151">
        <v>18</v>
      </c>
      <c r="BO198" s="157"/>
      <c r="BP198" s="157"/>
      <c r="BQ198" s="104"/>
      <c r="BR198" s="104"/>
      <c r="BS198" s="174">
        <v>10</v>
      </c>
      <c r="BT198" s="174">
        <v>17.5</v>
      </c>
      <c r="BU198" s="184"/>
      <c r="BV198" s="184"/>
      <c r="BW198" s="190"/>
      <c r="BX198" s="190"/>
      <c r="BY198" s="151"/>
      <c r="BZ198" s="151"/>
      <c r="CA198" s="167"/>
      <c r="CB198" s="167"/>
      <c r="CC198" s="203"/>
      <c r="CD198" s="203"/>
      <c r="CE198" s="174"/>
      <c r="CF198" s="174"/>
      <c r="CI198" s="209">
        <v>10</v>
      </c>
      <c r="CJ198" s="209">
        <v>17</v>
      </c>
      <c r="CK198" s="12">
        <v>5</v>
      </c>
      <c r="CL198" s="12">
        <v>18</v>
      </c>
      <c r="CM198" s="157"/>
      <c r="CN198" s="157"/>
      <c r="CO198" s="215">
        <v>5</v>
      </c>
      <c r="CP198" s="215">
        <v>18</v>
      </c>
      <c r="CQ198" s="12">
        <v>20</v>
      </c>
      <c r="CR198" s="12">
        <v>18</v>
      </c>
      <c r="CS198" s="104"/>
      <c r="CT198" s="104"/>
      <c r="CU198" s="184">
        <v>10</v>
      </c>
      <c r="CV198" s="184">
        <v>17</v>
      </c>
      <c r="CW198" s="227">
        <v>10</v>
      </c>
      <c r="CX198" s="227">
        <v>17</v>
      </c>
      <c r="CY198" s="233">
        <v>5</v>
      </c>
      <c r="CZ198" s="233">
        <v>18</v>
      </c>
      <c r="DA198" s="239"/>
      <c r="DB198" s="239"/>
      <c r="DC198" s="245">
        <v>5</v>
      </c>
      <c r="DD198" s="245">
        <v>18</v>
      </c>
      <c r="DE198" s="167"/>
      <c r="DF198" s="167"/>
      <c r="DG198" s="104"/>
      <c r="DH198" s="104"/>
      <c r="DI198" s="12">
        <v>5</v>
      </c>
      <c r="DJ198" s="12">
        <v>18</v>
      </c>
      <c r="DK198" s="255"/>
      <c r="DL198" s="255"/>
      <c r="DM198" s="151"/>
      <c r="DN198" s="151"/>
      <c r="DO198" s="261">
        <v>20</v>
      </c>
      <c r="DP198" s="261">
        <v>16</v>
      </c>
      <c r="DQ198" s="267"/>
      <c r="DR198" s="267"/>
      <c r="DS198" s="110"/>
      <c r="DT198" s="110"/>
      <c r="DU198" s="12">
        <v>65</v>
      </c>
      <c r="DV198" s="12">
        <v>17</v>
      </c>
      <c r="DW198" s="273"/>
      <c r="DX198" s="273"/>
      <c r="DY198" s="279"/>
      <c r="DZ198" s="279"/>
      <c r="EA198" s="255"/>
      <c r="EB198" s="255"/>
      <c r="EC198" s="285">
        <v>10</v>
      </c>
      <c r="ED198" s="285">
        <v>18</v>
      </c>
      <c r="EG198" s="296">
        <v>10</v>
      </c>
      <c r="EH198" s="296">
        <v>18</v>
      </c>
      <c r="EI198" s="227">
        <v>10</v>
      </c>
      <c r="EJ198" s="227">
        <v>17</v>
      </c>
    </row>
    <row r="199" spans="1:177" s="12" customFormat="1" x14ac:dyDescent="0.2">
      <c r="A199" s="13">
        <f t="shared" si="10"/>
        <v>193</v>
      </c>
      <c r="B199" s="223" t="s">
        <v>341</v>
      </c>
      <c r="C199" s="12" t="s">
        <v>7</v>
      </c>
      <c r="D199" s="16">
        <v>33</v>
      </c>
      <c r="E199" s="94">
        <v>60</v>
      </c>
      <c r="F199" s="94"/>
      <c r="G199" s="74"/>
      <c r="H199" s="94">
        <f t="shared" si="12"/>
        <v>50</v>
      </c>
      <c r="I199" s="16"/>
      <c r="R199" s="13"/>
      <c r="AL199" s="13"/>
      <c r="AM199" s="13"/>
      <c r="AY199" s="122"/>
      <c r="AZ199" s="122"/>
      <c r="BA199" s="104"/>
      <c r="BB199" s="104"/>
      <c r="BC199" s="128"/>
      <c r="BD199" s="128"/>
      <c r="BE199" s="167"/>
      <c r="BF199" s="167"/>
      <c r="BG199" s="116"/>
      <c r="BH199" s="116"/>
      <c r="BI199" s="110"/>
      <c r="BJ199" s="110"/>
      <c r="BK199" s="104"/>
      <c r="BL199" s="104"/>
      <c r="BM199" s="151"/>
      <c r="BN199" s="151"/>
      <c r="BO199" s="157"/>
      <c r="BP199" s="157"/>
      <c r="BQ199" s="104"/>
      <c r="BR199" s="104"/>
      <c r="BS199" s="174"/>
      <c r="BT199" s="174"/>
      <c r="BU199" s="184"/>
      <c r="BV199" s="184"/>
      <c r="BW199" s="190"/>
      <c r="BX199" s="190"/>
      <c r="BY199" s="151"/>
      <c r="BZ199" s="151"/>
      <c r="CA199" s="167"/>
      <c r="CB199" s="167"/>
      <c r="CC199" s="203"/>
      <c r="CD199" s="203"/>
      <c r="CE199" s="174"/>
      <c r="CF199" s="174"/>
      <c r="CI199" s="209"/>
      <c r="CJ199" s="209"/>
      <c r="CM199" s="157"/>
      <c r="CN199" s="157"/>
      <c r="CO199" s="215"/>
      <c r="CP199" s="215"/>
      <c r="CS199" s="104"/>
      <c r="CT199" s="104"/>
      <c r="CU199" s="184"/>
      <c r="CV199" s="184"/>
      <c r="CW199" s="227"/>
      <c r="CX199" s="227"/>
      <c r="CY199" s="233"/>
      <c r="CZ199" s="233"/>
      <c r="DA199" s="239"/>
      <c r="DB199" s="239"/>
      <c r="DC199" s="245"/>
      <c r="DD199" s="245"/>
      <c r="DE199" s="167"/>
      <c r="DF199" s="167"/>
      <c r="DG199" s="104"/>
      <c r="DH199" s="104"/>
      <c r="DK199" s="255"/>
      <c r="DL199" s="255"/>
      <c r="DM199" s="151"/>
      <c r="DN199" s="151"/>
      <c r="DO199" s="261"/>
      <c r="DP199" s="261"/>
      <c r="DQ199" s="267"/>
      <c r="DR199" s="267"/>
      <c r="DS199" s="110"/>
      <c r="DT199" s="110"/>
      <c r="DW199" s="273"/>
      <c r="DX199" s="273"/>
      <c r="DY199" s="279"/>
      <c r="DZ199" s="279"/>
      <c r="EA199" s="255"/>
      <c r="EB199" s="255"/>
      <c r="EC199" s="285"/>
      <c r="ED199" s="285"/>
      <c r="EG199" s="296"/>
      <c r="EH199" s="296"/>
      <c r="EI199" s="227"/>
      <c r="EJ199" s="227"/>
      <c r="EK199" s="12">
        <v>10</v>
      </c>
      <c r="EL199" s="12">
        <v>40</v>
      </c>
    </row>
    <row r="200" spans="1:177" s="12" customFormat="1" x14ac:dyDescent="0.2">
      <c r="A200" s="13">
        <f t="shared" si="10"/>
        <v>194</v>
      </c>
      <c r="B200" s="86" t="s">
        <v>214</v>
      </c>
      <c r="C200" s="12" t="s">
        <v>7</v>
      </c>
      <c r="D200" s="16">
        <v>32</v>
      </c>
      <c r="E200" s="94">
        <v>0</v>
      </c>
      <c r="F200" s="94"/>
      <c r="G200" s="74"/>
      <c r="H200" s="94">
        <f t="shared" si="12"/>
        <v>0</v>
      </c>
      <c r="I200" s="16">
        <f t="shared" si="13"/>
        <v>0</v>
      </c>
      <c r="R200" s="13"/>
      <c r="AL200" s="13"/>
      <c r="AM200" s="13"/>
      <c r="AY200" s="122"/>
      <c r="AZ200" s="122"/>
      <c r="BA200" s="104"/>
      <c r="BB200" s="104"/>
      <c r="BC200" s="128"/>
      <c r="BD200" s="128"/>
      <c r="BE200" s="167"/>
      <c r="BF200" s="167"/>
      <c r="BG200" s="116"/>
      <c r="BH200" s="116"/>
      <c r="BI200" s="110"/>
      <c r="BJ200" s="110"/>
      <c r="BK200" s="104"/>
      <c r="BL200" s="104"/>
      <c r="BM200" s="151"/>
      <c r="BN200" s="151"/>
      <c r="BO200" s="157"/>
      <c r="BP200" s="157"/>
      <c r="BQ200" s="104"/>
      <c r="BR200" s="104"/>
      <c r="BS200" s="174"/>
      <c r="BT200" s="174"/>
      <c r="BU200" s="184"/>
      <c r="BV200" s="184"/>
      <c r="BW200" s="190"/>
      <c r="BX200" s="190"/>
      <c r="BY200" s="151"/>
      <c r="BZ200" s="151"/>
      <c r="CA200" s="167"/>
      <c r="CB200" s="167"/>
      <c r="CC200" s="203"/>
      <c r="CD200" s="203"/>
      <c r="CE200" s="174"/>
      <c r="CF200" s="174"/>
      <c r="CI200" s="209"/>
      <c r="CJ200" s="209"/>
      <c r="CM200" s="157"/>
      <c r="CN200" s="157"/>
      <c r="CO200" s="215"/>
      <c r="CP200" s="215"/>
      <c r="CS200" s="104"/>
      <c r="CT200" s="104"/>
      <c r="CU200" s="184"/>
      <c r="CV200" s="184"/>
      <c r="CW200" s="227"/>
      <c r="CX200" s="227"/>
      <c r="CY200" s="233"/>
      <c r="CZ200" s="233"/>
      <c r="DA200" s="239"/>
      <c r="DB200" s="239"/>
      <c r="DC200" s="245"/>
      <c r="DD200" s="245"/>
      <c r="DE200" s="167"/>
      <c r="DF200" s="167"/>
      <c r="DG200" s="104"/>
      <c r="DH200" s="104"/>
      <c r="DK200" s="255"/>
      <c r="DL200" s="255"/>
      <c r="DM200" s="151"/>
      <c r="DN200" s="151"/>
      <c r="DO200" s="261"/>
      <c r="DP200" s="261"/>
      <c r="DQ200" s="267"/>
      <c r="DR200" s="267"/>
      <c r="DS200" s="110"/>
      <c r="DT200" s="110"/>
      <c r="DW200" s="273"/>
      <c r="DX200" s="273"/>
      <c r="DY200" s="279"/>
      <c r="DZ200" s="279"/>
      <c r="EA200" s="255"/>
      <c r="EB200" s="255"/>
      <c r="EC200" s="285"/>
      <c r="ED200" s="285"/>
      <c r="EG200" s="296"/>
      <c r="EH200" s="296"/>
      <c r="EI200" s="227"/>
      <c r="EJ200" s="227"/>
    </row>
    <row r="201" spans="1:177" s="12" customFormat="1" x14ac:dyDescent="0.2">
      <c r="A201" s="13">
        <f t="shared" si="10"/>
        <v>195</v>
      </c>
      <c r="B201" s="86" t="s">
        <v>286</v>
      </c>
      <c r="C201" s="12" t="s">
        <v>7</v>
      </c>
      <c r="D201" s="16">
        <v>50</v>
      </c>
      <c r="E201" s="94">
        <v>20</v>
      </c>
      <c r="F201" s="94"/>
      <c r="G201" s="74"/>
      <c r="H201" s="94">
        <f t="shared" si="12"/>
        <v>0</v>
      </c>
      <c r="I201" s="16">
        <f t="shared" si="13"/>
        <v>0</v>
      </c>
      <c r="R201" s="13"/>
      <c r="AL201" s="13"/>
      <c r="AM201" s="13"/>
      <c r="AY201" s="122"/>
      <c r="AZ201" s="122"/>
      <c r="BA201" s="104"/>
      <c r="BB201" s="104"/>
      <c r="BC201" s="128"/>
      <c r="BD201" s="128"/>
      <c r="BE201" s="167"/>
      <c r="BF201" s="167"/>
      <c r="BG201" s="116">
        <v>20</v>
      </c>
      <c r="BH201" s="116">
        <v>54</v>
      </c>
      <c r="BI201" s="110"/>
      <c r="BJ201" s="110"/>
      <c r="BK201" s="104"/>
      <c r="BL201" s="104"/>
      <c r="BM201" s="151"/>
      <c r="BN201" s="151"/>
      <c r="BO201" s="157"/>
      <c r="BP201" s="157"/>
      <c r="BQ201" s="104"/>
      <c r="BR201" s="104"/>
      <c r="BS201" s="174"/>
      <c r="BT201" s="174"/>
      <c r="BU201" s="184"/>
      <c r="BV201" s="184"/>
      <c r="BW201" s="190"/>
      <c r="BX201" s="190"/>
      <c r="BY201" s="151"/>
      <c r="BZ201" s="151"/>
      <c r="CA201" s="167"/>
      <c r="CB201" s="167"/>
      <c r="CC201" s="203"/>
      <c r="CD201" s="203"/>
      <c r="CE201" s="174"/>
      <c r="CF201" s="174"/>
      <c r="CI201" s="209"/>
      <c r="CJ201" s="209"/>
      <c r="CM201" s="157"/>
      <c r="CN201" s="157"/>
      <c r="CO201" s="215"/>
      <c r="CP201" s="215"/>
      <c r="CS201" s="104"/>
      <c r="CT201" s="104"/>
      <c r="CU201" s="184"/>
      <c r="CV201" s="184"/>
      <c r="CW201" s="227"/>
      <c r="CX201" s="227"/>
      <c r="CY201" s="233"/>
      <c r="CZ201" s="233"/>
      <c r="DA201" s="239"/>
      <c r="DB201" s="239"/>
      <c r="DC201" s="245"/>
      <c r="DD201" s="245"/>
      <c r="DE201" s="167"/>
      <c r="DF201" s="167"/>
      <c r="DG201" s="104"/>
      <c r="DH201" s="104"/>
      <c r="DK201" s="255"/>
      <c r="DL201" s="255"/>
      <c r="DM201" s="151"/>
      <c r="DN201" s="151"/>
      <c r="DO201" s="261"/>
      <c r="DP201" s="261"/>
      <c r="DQ201" s="267"/>
      <c r="DR201" s="267"/>
      <c r="DS201" s="110"/>
      <c r="DT201" s="110"/>
      <c r="DW201" s="273"/>
      <c r="DX201" s="273"/>
      <c r="DY201" s="279"/>
      <c r="DZ201" s="279"/>
      <c r="EA201" s="255"/>
      <c r="EB201" s="255"/>
      <c r="EC201" s="285"/>
      <c r="ED201" s="285"/>
      <c r="EG201" s="296"/>
      <c r="EH201" s="296"/>
      <c r="EI201" s="227"/>
      <c r="EJ201" s="227"/>
    </row>
    <row r="202" spans="1:177" s="12" customFormat="1" x14ac:dyDescent="0.2">
      <c r="A202" s="13">
        <f t="shared" si="10"/>
        <v>196</v>
      </c>
      <c r="B202" s="86" t="s">
        <v>34</v>
      </c>
      <c r="C202" s="12" t="s">
        <v>5</v>
      </c>
      <c r="D202" s="16">
        <v>11</v>
      </c>
      <c r="E202" s="94">
        <v>170</v>
      </c>
      <c r="F202" s="94"/>
      <c r="G202" s="74"/>
      <c r="H202" s="94">
        <f t="shared" si="12"/>
        <v>80</v>
      </c>
      <c r="I202" s="16">
        <f t="shared" si="13"/>
        <v>880</v>
      </c>
      <c r="R202" s="13"/>
      <c r="AL202" s="13"/>
      <c r="AM202" s="13"/>
      <c r="AY202" s="122">
        <v>10</v>
      </c>
      <c r="AZ202" s="122">
        <v>15</v>
      </c>
      <c r="BA202" s="104"/>
      <c r="BB202" s="104"/>
      <c r="BC202" s="128"/>
      <c r="BD202" s="128"/>
      <c r="BE202" s="167"/>
      <c r="BF202" s="167"/>
      <c r="BG202" s="116"/>
      <c r="BH202" s="116"/>
      <c r="BI202" s="110">
        <v>15</v>
      </c>
      <c r="BJ202" s="110">
        <v>15</v>
      </c>
      <c r="BK202" s="104"/>
      <c r="BL202" s="104"/>
      <c r="BM202" s="151"/>
      <c r="BN202" s="151"/>
      <c r="BO202" s="157"/>
      <c r="BP202" s="157"/>
      <c r="BQ202" s="104"/>
      <c r="BR202" s="104"/>
      <c r="BS202" s="174"/>
      <c r="BT202" s="174"/>
      <c r="BU202" s="184"/>
      <c r="BV202" s="184"/>
      <c r="BW202" s="190"/>
      <c r="BX202" s="190"/>
      <c r="BY202" s="151"/>
      <c r="BZ202" s="151"/>
      <c r="CA202" s="167">
        <v>5</v>
      </c>
      <c r="CB202" s="167">
        <v>15</v>
      </c>
      <c r="CC202" s="203">
        <v>5</v>
      </c>
      <c r="CD202" s="203">
        <v>15</v>
      </c>
      <c r="CE202" s="174"/>
      <c r="CF202" s="174"/>
      <c r="CI202" s="209">
        <v>10</v>
      </c>
      <c r="CJ202" s="209">
        <v>12.5</v>
      </c>
      <c r="CM202" s="157"/>
      <c r="CN202" s="157"/>
      <c r="CO202" s="215">
        <v>5</v>
      </c>
      <c r="CP202" s="215">
        <v>15</v>
      </c>
      <c r="CS202" s="104"/>
      <c r="CT202" s="104"/>
      <c r="CU202" s="184"/>
      <c r="CV202" s="184"/>
      <c r="CW202" s="227">
        <v>40</v>
      </c>
      <c r="CX202" s="227">
        <v>15</v>
      </c>
      <c r="CY202" s="233"/>
      <c r="CZ202" s="233"/>
      <c r="DA202" s="239"/>
      <c r="DB202" s="239"/>
      <c r="DC202" s="245"/>
      <c r="DD202" s="245"/>
      <c r="DE202" s="167"/>
      <c r="DF202" s="167"/>
      <c r="DG202" s="104"/>
      <c r="DH202" s="104"/>
      <c r="DK202" s="255"/>
      <c r="DL202" s="255"/>
      <c r="DM202" s="151"/>
      <c r="DN202" s="151"/>
      <c r="DO202" s="261"/>
      <c r="DP202" s="261"/>
      <c r="DQ202" s="267"/>
      <c r="DR202" s="267"/>
      <c r="DS202" s="110"/>
      <c r="DT202" s="110"/>
      <c r="DW202" s="273"/>
      <c r="DX202" s="273"/>
      <c r="DY202" s="279"/>
      <c r="DZ202" s="279"/>
      <c r="EA202" s="255"/>
      <c r="EB202" s="255"/>
      <c r="EC202" s="285"/>
      <c r="ED202" s="285"/>
      <c r="EG202" s="296"/>
      <c r="EH202" s="296"/>
      <c r="EI202" s="227"/>
      <c r="EJ202" s="227"/>
    </row>
    <row r="203" spans="1:177" s="12" customFormat="1" x14ac:dyDescent="0.2">
      <c r="A203" s="13">
        <f t="shared" si="10"/>
        <v>197</v>
      </c>
      <c r="B203" s="86" t="s">
        <v>34</v>
      </c>
      <c r="C203" s="12" t="s">
        <v>4</v>
      </c>
      <c r="D203" s="16">
        <v>9.5</v>
      </c>
      <c r="E203" s="94">
        <v>300</v>
      </c>
      <c r="F203" s="94"/>
      <c r="G203" s="94"/>
      <c r="H203" s="94">
        <f t="shared" si="12"/>
        <v>200</v>
      </c>
      <c r="I203" s="16">
        <f t="shared" si="13"/>
        <v>1900</v>
      </c>
      <c r="R203" s="13"/>
      <c r="AF203" s="13"/>
      <c r="AL203" s="13"/>
      <c r="AM203" s="13"/>
      <c r="AY203" s="122"/>
      <c r="AZ203" s="122"/>
      <c r="BA203" s="104"/>
      <c r="BB203" s="104"/>
      <c r="BC203" s="128"/>
      <c r="BD203" s="128"/>
      <c r="BE203" s="167"/>
      <c r="BF203" s="167"/>
      <c r="BG203" s="116"/>
      <c r="BH203" s="116"/>
      <c r="BI203" s="110">
        <v>20</v>
      </c>
      <c r="BJ203" s="110">
        <v>13</v>
      </c>
      <c r="BK203" s="104"/>
      <c r="BL203" s="104"/>
      <c r="BM203" s="151"/>
      <c r="BN203" s="151"/>
      <c r="BO203" s="157"/>
      <c r="BP203" s="157"/>
      <c r="BQ203" s="104"/>
      <c r="BR203" s="104"/>
      <c r="BS203" s="174">
        <v>15</v>
      </c>
      <c r="BT203" s="174">
        <v>11.5</v>
      </c>
      <c r="BU203" s="184"/>
      <c r="BV203" s="184"/>
      <c r="BW203" s="190"/>
      <c r="BX203" s="190"/>
      <c r="BY203" s="151"/>
      <c r="BZ203" s="151"/>
      <c r="CA203" s="167"/>
      <c r="CB203" s="167"/>
      <c r="CC203" s="203"/>
      <c r="CD203" s="203"/>
      <c r="CE203" s="174"/>
      <c r="CF203" s="174"/>
      <c r="CI203" s="209">
        <v>10</v>
      </c>
      <c r="CJ203" s="209">
        <v>11.5</v>
      </c>
      <c r="CM203" s="157"/>
      <c r="CN203" s="157"/>
      <c r="CO203" s="215"/>
      <c r="CP203" s="215"/>
      <c r="CS203" s="104">
        <v>10</v>
      </c>
      <c r="CT203" s="104">
        <v>13</v>
      </c>
      <c r="CU203" s="184"/>
      <c r="CV203" s="184"/>
      <c r="CW203" s="227">
        <v>20</v>
      </c>
      <c r="CX203" s="227">
        <v>13</v>
      </c>
      <c r="CY203" s="233"/>
      <c r="CZ203" s="233"/>
      <c r="DA203" s="239"/>
      <c r="DB203" s="239"/>
      <c r="DC203" s="245"/>
      <c r="DD203" s="245"/>
      <c r="DE203" s="167"/>
      <c r="DF203" s="167"/>
      <c r="DG203" s="104"/>
      <c r="DH203" s="104"/>
      <c r="DK203" s="255"/>
      <c r="DL203" s="255"/>
      <c r="DM203" s="151"/>
      <c r="DN203" s="151"/>
      <c r="DO203" s="261">
        <v>5</v>
      </c>
      <c r="DP203" s="261">
        <v>13</v>
      </c>
      <c r="DQ203" s="267"/>
      <c r="DR203" s="267"/>
      <c r="DS203" s="110">
        <v>5</v>
      </c>
      <c r="DT203" s="110">
        <v>13</v>
      </c>
      <c r="DW203" s="273"/>
      <c r="DX203" s="273"/>
      <c r="DY203" s="279"/>
      <c r="DZ203" s="279"/>
      <c r="EA203" s="255"/>
      <c r="EB203" s="255"/>
      <c r="EC203" s="285"/>
      <c r="ED203" s="285"/>
      <c r="EG203" s="296">
        <v>10</v>
      </c>
      <c r="EH203" s="296">
        <v>13</v>
      </c>
      <c r="EI203" s="227">
        <v>5</v>
      </c>
      <c r="EJ203" s="227">
        <v>13</v>
      </c>
    </row>
    <row r="204" spans="1:177" s="12" customFormat="1" x14ac:dyDescent="0.2">
      <c r="A204" s="13">
        <f t="shared" si="10"/>
        <v>198</v>
      </c>
      <c r="B204" s="86" t="s">
        <v>332</v>
      </c>
      <c r="C204" s="12" t="s">
        <v>7</v>
      </c>
      <c r="D204" s="16">
        <v>14</v>
      </c>
      <c r="E204" s="94">
        <v>100</v>
      </c>
      <c r="F204" s="94"/>
      <c r="G204" s="94"/>
      <c r="H204" s="94">
        <f t="shared" si="12"/>
        <v>95</v>
      </c>
      <c r="I204" s="16"/>
      <c r="R204" s="13"/>
      <c r="AF204" s="13"/>
      <c r="AL204" s="13"/>
      <c r="AM204" s="13"/>
      <c r="AY204" s="122"/>
      <c r="AZ204" s="122"/>
      <c r="BA204" s="104"/>
      <c r="BB204" s="104"/>
      <c r="BC204" s="128"/>
      <c r="BD204" s="128"/>
      <c r="BE204" s="167"/>
      <c r="BF204" s="167"/>
      <c r="BG204" s="116"/>
      <c r="BH204" s="116"/>
      <c r="BI204" s="110"/>
      <c r="BJ204" s="110"/>
      <c r="BK204" s="104"/>
      <c r="BL204" s="104"/>
      <c r="BM204" s="151"/>
      <c r="BN204" s="151"/>
      <c r="BO204" s="157"/>
      <c r="BP204" s="157"/>
      <c r="BQ204" s="104"/>
      <c r="BR204" s="104"/>
      <c r="BS204" s="174"/>
      <c r="BT204" s="174"/>
      <c r="BU204" s="184"/>
      <c r="BV204" s="184"/>
      <c r="BW204" s="190"/>
      <c r="BX204" s="190"/>
      <c r="BY204" s="151"/>
      <c r="BZ204" s="151"/>
      <c r="CA204" s="167"/>
      <c r="CB204" s="167"/>
      <c r="CC204" s="203"/>
      <c r="CD204" s="203"/>
      <c r="CE204" s="174"/>
      <c r="CF204" s="174"/>
      <c r="CI204" s="209"/>
      <c r="CJ204" s="209"/>
      <c r="CM204" s="157"/>
      <c r="CN204" s="157"/>
      <c r="CO204" s="215"/>
      <c r="CP204" s="215"/>
      <c r="CS204" s="104"/>
      <c r="CT204" s="104"/>
      <c r="CU204" s="184"/>
      <c r="CV204" s="184"/>
      <c r="CW204" s="227"/>
      <c r="CX204" s="227"/>
      <c r="CY204" s="233"/>
      <c r="CZ204" s="233"/>
      <c r="DA204" s="239"/>
      <c r="DB204" s="239"/>
      <c r="DC204" s="245"/>
      <c r="DD204" s="245"/>
      <c r="DE204" s="167"/>
      <c r="DF204" s="167"/>
      <c r="DG204" s="104"/>
      <c r="DH204" s="104"/>
      <c r="DK204" s="255"/>
      <c r="DL204" s="255"/>
      <c r="DM204" s="151"/>
      <c r="DN204" s="151"/>
      <c r="DO204" s="261"/>
      <c r="DP204" s="261"/>
      <c r="DQ204" s="267"/>
      <c r="DR204" s="267"/>
      <c r="DS204" s="110"/>
      <c r="DT204" s="110"/>
      <c r="DW204" s="273"/>
      <c r="DX204" s="273"/>
      <c r="DY204" s="279"/>
      <c r="DZ204" s="279"/>
      <c r="EA204" s="255">
        <v>5</v>
      </c>
      <c r="EB204" s="255">
        <v>20</v>
      </c>
      <c r="EC204" s="285"/>
      <c r="ED204" s="285"/>
      <c r="EG204" s="296"/>
      <c r="EH204" s="296"/>
      <c r="EI204" s="227"/>
      <c r="EJ204" s="227"/>
    </row>
    <row r="205" spans="1:177" s="12" customFormat="1" ht="23.25" customHeight="1" x14ac:dyDescent="0.2">
      <c r="A205" s="13">
        <f t="shared" si="10"/>
        <v>199</v>
      </c>
      <c r="B205" s="86" t="s">
        <v>83</v>
      </c>
      <c r="C205" s="12" t="s">
        <v>4</v>
      </c>
      <c r="D205" s="16">
        <v>13</v>
      </c>
      <c r="E205" s="94">
        <v>0</v>
      </c>
      <c r="F205" s="94"/>
      <c r="G205" s="74"/>
      <c r="H205" s="94">
        <f t="shared" si="12"/>
        <v>0</v>
      </c>
      <c r="I205" s="16">
        <f t="shared" si="13"/>
        <v>0</v>
      </c>
      <c r="R205" s="13"/>
      <c r="AL205" s="13"/>
      <c r="AM205" s="13"/>
      <c r="AY205" s="122"/>
      <c r="AZ205" s="122"/>
      <c r="BA205" s="104"/>
      <c r="BB205" s="104"/>
      <c r="BC205" s="128"/>
      <c r="BD205" s="128"/>
      <c r="BE205" s="167"/>
      <c r="BF205" s="167"/>
      <c r="BG205" s="116"/>
      <c r="BH205" s="116"/>
      <c r="BI205" s="110"/>
      <c r="BJ205" s="110"/>
      <c r="BK205" s="104"/>
      <c r="BL205" s="104"/>
      <c r="BM205" s="151"/>
      <c r="BN205" s="151"/>
      <c r="BO205" s="157"/>
      <c r="BP205" s="157"/>
      <c r="BQ205" s="104"/>
      <c r="BR205" s="104"/>
      <c r="BS205" s="174"/>
      <c r="BT205" s="174"/>
      <c r="BU205" s="184"/>
      <c r="BV205" s="184"/>
      <c r="BW205" s="190"/>
      <c r="BX205" s="190"/>
      <c r="BY205" s="151"/>
      <c r="BZ205" s="151"/>
      <c r="CA205" s="167"/>
      <c r="CB205" s="167"/>
      <c r="CC205" s="203"/>
      <c r="CD205" s="203"/>
      <c r="CE205" s="174"/>
      <c r="CF205" s="174"/>
      <c r="CI205" s="209"/>
      <c r="CJ205" s="209"/>
      <c r="CM205" s="157"/>
      <c r="CN205" s="157"/>
      <c r="CO205" s="215"/>
      <c r="CP205" s="215"/>
      <c r="CS205" s="104"/>
      <c r="CT205" s="104"/>
      <c r="CU205" s="184"/>
      <c r="CV205" s="184"/>
      <c r="CW205" s="227"/>
      <c r="CX205" s="227"/>
      <c r="CY205" s="233"/>
      <c r="CZ205" s="233"/>
      <c r="DA205" s="239"/>
      <c r="DB205" s="239"/>
      <c r="DC205" s="245"/>
      <c r="DD205" s="245"/>
      <c r="DE205" s="167"/>
      <c r="DF205" s="167"/>
      <c r="DG205" s="104"/>
      <c r="DH205" s="104"/>
      <c r="DK205" s="255"/>
      <c r="DL205" s="255"/>
      <c r="DM205" s="151"/>
      <c r="DN205" s="151"/>
      <c r="DO205" s="261"/>
      <c r="DP205" s="261"/>
      <c r="DQ205" s="267"/>
      <c r="DR205" s="267"/>
      <c r="DS205" s="110"/>
      <c r="DT205" s="110"/>
      <c r="DW205" s="273"/>
      <c r="DX205" s="273"/>
      <c r="DY205" s="279"/>
      <c r="DZ205" s="279"/>
      <c r="EA205" s="255"/>
      <c r="EB205" s="255"/>
      <c r="EC205" s="285"/>
      <c r="ED205" s="285"/>
      <c r="EG205" s="296"/>
      <c r="EH205" s="296"/>
      <c r="EI205" s="227"/>
      <c r="EJ205" s="227"/>
    </row>
    <row r="206" spans="1:177" s="12" customFormat="1" x14ac:dyDescent="0.2">
      <c r="A206" s="13">
        <f t="shared" si="10"/>
        <v>200</v>
      </c>
      <c r="B206" s="86" t="s">
        <v>92</v>
      </c>
      <c r="C206" s="12" t="s">
        <v>4</v>
      </c>
      <c r="D206" s="16">
        <v>16.5</v>
      </c>
      <c r="E206" s="94">
        <v>0</v>
      </c>
      <c r="F206" s="94"/>
      <c r="G206" s="74"/>
      <c r="H206" s="94">
        <f t="shared" si="12"/>
        <v>0</v>
      </c>
      <c r="I206" s="16">
        <f t="shared" si="13"/>
        <v>0</v>
      </c>
      <c r="R206" s="13"/>
      <c r="AD206" s="13"/>
      <c r="AE206" s="13"/>
      <c r="AL206" s="13"/>
      <c r="AM206" s="13"/>
      <c r="AY206" s="122"/>
      <c r="AZ206" s="122"/>
      <c r="BA206" s="104"/>
      <c r="BB206" s="104"/>
      <c r="BC206" s="128"/>
      <c r="BD206" s="128"/>
      <c r="BE206" s="167"/>
      <c r="BF206" s="167"/>
      <c r="BG206" s="116"/>
      <c r="BH206" s="116"/>
      <c r="BI206" s="110"/>
      <c r="BJ206" s="110"/>
      <c r="BK206" s="104"/>
      <c r="BL206" s="104"/>
      <c r="BM206" s="151"/>
      <c r="BN206" s="151"/>
      <c r="BO206" s="157"/>
      <c r="BP206" s="157"/>
      <c r="BQ206" s="104"/>
      <c r="BR206" s="104"/>
      <c r="BS206" s="174"/>
      <c r="BT206" s="174"/>
      <c r="BU206" s="184"/>
      <c r="BV206" s="184"/>
      <c r="BW206" s="190"/>
      <c r="BX206" s="190"/>
      <c r="BY206" s="151"/>
      <c r="BZ206" s="151"/>
      <c r="CA206" s="167"/>
      <c r="CB206" s="167"/>
      <c r="CC206" s="203"/>
      <c r="CD206" s="203"/>
      <c r="CE206" s="174"/>
      <c r="CF206" s="174"/>
      <c r="CI206" s="209"/>
      <c r="CJ206" s="209"/>
      <c r="CM206" s="157"/>
      <c r="CN206" s="157"/>
      <c r="CO206" s="215"/>
      <c r="CP206" s="215"/>
      <c r="CS206" s="104"/>
      <c r="CT206" s="104"/>
      <c r="CU206" s="184"/>
      <c r="CV206" s="184"/>
      <c r="CW206" s="227"/>
      <c r="CX206" s="227"/>
      <c r="CY206" s="233"/>
      <c r="CZ206" s="233"/>
      <c r="DA206" s="239"/>
      <c r="DB206" s="239"/>
      <c r="DC206" s="245"/>
      <c r="DD206" s="245"/>
      <c r="DE206" s="167"/>
      <c r="DF206" s="167"/>
      <c r="DG206" s="104"/>
      <c r="DH206" s="104"/>
      <c r="DK206" s="255"/>
      <c r="DL206" s="255"/>
      <c r="DM206" s="151"/>
      <c r="DN206" s="151"/>
      <c r="DO206" s="261"/>
      <c r="DP206" s="261"/>
      <c r="DQ206" s="267"/>
      <c r="DR206" s="267"/>
      <c r="DS206" s="110"/>
      <c r="DT206" s="110"/>
      <c r="DW206" s="273"/>
      <c r="DX206" s="273"/>
      <c r="DY206" s="279"/>
      <c r="DZ206" s="279"/>
      <c r="EA206" s="255"/>
      <c r="EB206" s="255"/>
      <c r="EC206" s="285"/>
      <c r="ED206" s="285"/>
      <c r="EG206" s="296"/>
      <c r="EH206" s="296"/>
      <c r="EI206" s="227"/>
      <c r="EJ206" s="227"/>
    </row>
    <row r="207" spans="1:177" s="16" customFormat="1" x14ac:dyDescent="0.2">
      <c r="A207" s="13">
        <f t="shared" si="10"/>
        <v>201</v>
      </c>
      <c r="B207" s="86" t="s">
        <v>92</v>
      </c>
      <c r="C207" s="12" t="s">
        <v>5</v>
      </c>
      <c r="D207" s="16">
        <v>18.5</v>
      </c>
      <c r="E207" s="94">
        <v>0</v>
      </c>
      <c r="F207" s="94"/>
      <c r="G207" s="74"/>
      <c r="H207" s="94">
        <f t="shared" si="12"/>
        <v>0</v>
      </c>
      <c r="I207" s="16">
        <f t="shared" si="13"/>
        <v>0</v>
      </c>
      <c r="J207" s="12"/>
      <c r="K207" s="12"/>
      <c r="L207" s="12"/>
      <c r="M207" s="12"/>
      <c r="N207" s="12"/>
      <c r="O207" s="12"/>
      <c r="R207" s="13"/>
      <c r="AD207" s="13"/>
      <c r="AE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23"/>
      <c r="AZ207" s="123"/>
      <c r="BA207" s="105"/>
      <c r="BB207" s="105"/>
      <c r="BC207" s="129"/>
      <c r="BD207" s="129"/>
      <c r="BE207" s="168"/>
      <c r="BF207" s="168"/>
      <c r="BG207" s="117"/>
      <c r="BH207" s="117"/>
      <c r="BI207" s="111"/>
      <c r="BJ207" s="111"/>
      <c r="BK207" s="105"/>
      <c r="BL207" s="105"/>
      <c r="BM207" s="152"/>
      <c r="BN207" s="152"/>
      <c r="BO207" s="158"/>
      <c r="BP207" s="158"/>
      <c r="BQ207" s="105"/>
      <c r="BR207" s="105"/>
      <c r="BS207" s="175"/>
      <c r="BT207" s="175"/>
      <c r="BU207" s="185"/>
      <c r="BV207" s="185"/>
      <c r="BW207" s="191"/>
      <c r="BX207" s="191"/>
      <c r="BY207" s="152"/>
      <c r="BZ207" s="152"/>
      <c r="CA207" s="168"/>
      <c r="CB207" s="168"/>
      <c r="CC207" s="204"/>
      <c r="CD207" s="204"/>
      <c r="CE207" s="175"/>
      <c r="CF207" s="175"/>
      <c r="CG207" s="13"/>
      <c r="CH207" s="13"/>
      <c r="CI207" s="210"/>
      <c r="CJ207" s="210"/>
      <c r="CK207" s="13"/>
      <c r="CL207" s="13"/>
      <c r="CM207" s="158"/>
      <c r="CN207" s="158"/>
      <c r="CO207" s="216"/>
      <c r="CP207" s="216"/>
      <c r="CQ207" s="13"/>
      <c r="CR207" s="13"/>
      <c r="CS207" s="105"/>
      <c r="CT207" s="105"/>
      <c r="CU207" s="184"/>
      <c r="CV207" s="184"/>
      <c r="CW207" s="228"/>
      <c r="CX207" s="228"/>
      <c r="CY207" s="234"/>
      <c r="CZ207" s="234"/>
      <c r="DA207" s="240"/>
      <c r="DB207" s="240"/>
      <c r="DC207" s="246"/>
      <c r="DD207" s="246"/>
      <c r="DE207" s="168"/>
      <c r="DF207" s="168"/>
      <c r="DG207" s="105"/>
      <c r="DH207" s="105"/>
      <c r="DI207" s="13"/>
      <c r="DJ207" s="13"/>
      <c r="DK207" s="256"/>
      <c r="DL207" s="256"/>
      <c r="DM207" s="152"/>
      <c r="DN207" s="152"/>
      <c r="DO207" s="262"/>
      <c r="DP207" s="262"/>
      <c r="DQ207" s="268"/>
      <c r="DR207" s="268"/>
      <c r="DS207" s="111"/>
      <c r="DT207" s="111"/>
      <c r="DU207" s="13"/>
      <c r="DV207" s="13"/>
      <c r="DW207" s="274"/>
      <c r="DX207" s="274"/>
      <c r="DY207" s="280"/>
      <c r="DZ207" s="280"/>
      <c r="EA207" s="256"/>
      <c r="EB207" s="256"/>
      <c r="EC207" s="286"/>
      <c r="ED207" s="286"/>
      <c r="EE207" s="13"/>
      <c r="EF207" s="13"/>
      <c r="EG207" s="297"/>
      <c r="EH207" s="297"/>
      <c r="EI207" s="228"/>
      <c r="EJ207" s="228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  <c r="EU207" s="13"/>
      <c r="EV207" s="13"/>
      <c r="EW207" s="13"/>
      <c r="EX207" s="13"/>
      <c r="EY207" s="13"/>
      <c r="EZ207" s="13"/>
      <c r="FA207" s="13"/>
      <c r="FB207" s="13"/>
      <c r="FC207" s="13"/>
      <c r="FD207" s="13"/>
      <c r="FE207" s="13"/>
      <c r="FF207" s="13"/>
      <c r="FG207" s="13"/>
      <c r="FH207" s="13"/>
      <c r="FI207" s="13"/>
      <c r="FJ207" s="13"/>
      <c r="FK207" s="13"/>
      <c r="FL207" s="13"/>
      <c r="FM207" s="13"/>
      <c r="FN207" s="13"/>
      <c r="FO207" s="13"/>
      <c r="FP207" s="13"/>
      <c r="FQ207" s="13"/>
      <c r="FR207" s="13"/>
      <c r="FS207" s="13"/>
      <c r="FT207" s="13"/>
      <c r="FU207" s="13"/>
    </row>
    <row r="208" spans="1:177" s="12" customFormat="1" x14ac:dyDescent="0.2">
      <c r="A208" s="13">
        <f t="shared" si="10"/>
        <v>202</v>
      </c>
      <c r="B208" s="87" t="s">
        <v>157</v>
      </c>
      <c r="C208" s="12" t="s">
        <v>7</v>
      </c>
      <c r="D208" s="16">
        <v>13.5</v>
      </c>
      <c r="E208" s="94">
        <v>0</v>
      </c>
      <c r="F208" s="94"/>
      <c r="G208" s="94"/>
      <c r="H208" s="94">
        <f t="shared" ref="H208:H231" si="15">SUM(E208:G208)-SUMPRODUCT((MOD(COLUMN(AY208:FU208),2)=1)*(AY208:FU208))</f>
        <v>0</v>
      </c>
      <c r="I208" s="16">
        <f t="shared" si="13"/>
        <v>0</v>
      </c>
      <c r="J208" s="16"/>
      <c r="K208" s="16"/>
      <c r="L208" s="16"/>
      <c r="M208" s="16"/>
      <c r="N208" s="16"/>
      <c r="O208" s="16"/>
      <c r="R208" s="13"/>
      <c r="AL208" s="13"/>
      <c r="AM208" s="13"/>
      <c r="AY208" s="122"/>
      <c r="AZ208" s="122"/>
      <c r="BA208" s="104"/>
      <c r="BB208" s="104"/>
      <c r="BC208" s="128"/>
      <c r="BD208" s="128"/>
      <c r="BE208" s="167"/>
      <c r="BF208" s="167"/>
      <c r="BG208" s="116"/>
      <c r="BH208" s="116"/>
      <c r="BI208" s="110"/>
      <c r="BJ208" s="110"/>
      <c r="BK208" s="104"/>
      <c r="BL208" s="104"/>
      <c r="BM208" s="151"/>
      <c r="BN208" s="151"/>
      <c r="BO208" s="157"/>
      <c r="BP208" s="157"/>
      <c r="BQ208" s="104"/>
      <c r="BR208" s="104"/>
      <c r="BS208" s="174"/>
      <c r="BT208" s="174"/>
      <c r="BU208" s="184"/>
      <c r="BV208" s="184"/>
      <c r="BW208" s="190"/>
      <c r="BX208" s="190"/>
      <c r="BY208" s="151"/>
      <c r="BZ208" s="151"/>
      <c r="CA208" s="167"/>
      <c r="CB208" s="167"/>
      <c r="CC208" s="203"/>
      <c r="CD208" s="203"/>
      <c r="CE208" s="174"/>
      <c r="CF208" s="174"/>
      <c r="CI208" s="209"/>
      <c r="CJ208" s="209"/>
      <c r="CM208" s="157"/>
      <c r="CN208" s="157"/>
      <c r="CO208" s="215"/>
      <c r="CP208" s="215"/>
      <c r="CS208" s="104"/>
      <c r="CT208" s="104"/>
      <c r="CU208" s="184"/>
      <c r="CV208" s="184"/>
      <c r="CW208" s="227"/>
      <c r="CX208" s="227"/>
      <c r="CY208" s="233"/>
      <c r="CZ208" s="233"/>
      <c r="DA208" s="239"/>
      <c r="DB208" s="239"/>
      <c r="DC208" s="245"/>
      <c r="DD208" s="245"/>
      <c r="DE208" s="167"/>
      <c r="DF208" s="167"/>
      <c r="DG208" s="104"/>
      <c r="DH208" s="104"/>
      <c r="DK208" s="255"/>
      <c r="DL208" s="255"/>
      <c r="DM208" s="151"/>
      <c r="DN208" s="151"/>
      <c r="DO208" s="261"/>
      <c r="DP208" s="261"/>
      <c r="DQ208" s="267"/>
      <c r="DR208" s="267"/>
      <c r="DS208" s="110"/>
      <c r="DT208" s="110"/>
      <c r="DW208" s="273"/>
      <c r="DX208" s="273"/>
      <c r="DY208" s="279"/>
      <c r="DZ208" s="279"/>
      <c r="EA208" s="255"/>
      <c r="EB208" s="255"/>
      <c r="EC208" s="285"/>
      <c r="ED208" s="285"/>
      <c r="EG208" s="296"/>
      <c r="EH208" s="296"/>
      <c r="EI208" s="227"/>
      <c r="EJ208" s="227"/>
    </row>
    <row r="209" spans="1:150" s="12" customFormat="1" x14ac:dyDescent="0.2">
      <c r="A209" s="13">
        <f>A208+1</f>
        <v>203</v>
      </c>
      <c r="B209" s="87" t="s">
        <v>212</v>
      </c>
      <c r="C209" s="12" t="s">
        <v>6</v>
      </c>
      <c r="D209" s="16">
        <v>33</v>
      </c>
      <c r="E209" s="94">
        <v>85</v>
      </c>
      <c r="F209" s="94"/>
      <c r="G209" s="94"/>
      <c r="H209" s="94">
        <f t="shared" si="15"/>
        <v>50</v>
      </c>
      <c r="I209" s="16">
        <f t="shared" si="13"/>
        <v>1650</v>
      </c>
      <c r="J209" s="16"/>
      <c r="K209" s="16"/>
      <c r="L209" s="16"/>
      <c r="M209" s="16"/>
      <c r="N209" s="16"/>
      <c r="O209" s="16"/>
      <c r="R209" s="13"/>
      <c r="AL209" s="13"/>
      <c r="AM209" s="13"/>
      <c r="AY209" s="122"/>
      <c r="AZ209" s="122"/>
      <c r="BA209" s="104"/>
      <c r="BB209" s="104"/>
      <c r="BC209" s="128"/>
      <c r="BD209" s="128"/>
      <c r="BE209" s="167"/>
      <c r="BF209" s="167"/>
      <c r="BG209" s="116"/>
      <c r="BH209" s="116"/>
      <c r="BI209" s="110"/>
      <c r="BJ209" s="110"/>
      <c r="BK209" s="104"/>
      <c r="BL209" s="104"/>
      <c r="BM209" s="151"/>
      <c r="BN209" s="151"/>
      <c r="BO209" s="157"/>
      <c r="BP209" s="157"/>
      <c r="BQ209" s="104">
        <v>10</v>
      </c>
      <c r="BR209" s="104">
        <v>37</v>
      </c>
      <c r="BS209" s="174"/>
      <c r="BT209" s="174"/>
      <c r="BU209" s="184"/>
      <c r="BV209" s="184"/>
      <c r="BW209" s="190"/>
      <c r="BX209" s="190"/>
      <c r="BY209" s="151"/>
      <c r="BZ209" s="151"/>
      <c r="CA209" s="167"/>
      <c r="CB209" s="167"/>
      <c r="CC209" s="203"/>
      <c r="CD209" s="203"/>
      <c r="CE209" s="174"/>
      <c r="CF209" s="174"/>
      <c r="CI209" s="209"/>
      <c r="CJ209" s="209"/>
      <c r="CM209" s="157"/>
      <c r="CN209" s="157"/>
      <c r="CO209" s="215"/>
      <c r="CP209" s="215"/>
      <c r="CS209" s="104"/>
      <c r="CT209" s="104"/>
      <c r="CU209" s="184"/>
      <c r="CV209" s="184"/>
      <c r="CW209" s="227">
        <v>10</v>
      </c>
      <c r="CX209" s="227">
        <v>36</v>
      </c>
      <c r="CY209" s="233"/>
      <c r="CZ209" s="233"/>
      <c r="DA209" s="239"/>
      <c r="DB209" s="239"/>
      <c r="DC209" s="245"/>
      <c r="DD209" s="245"/>
      <c r="DE209" s="167"/>
      <c r="DF209" s="167"/>
      <c r="DG209" s="104"/>
      <c r="DH209" s="104"/>
      <c r="DI209" s="12">
        <v>5</v>
      </c>
      <c r="DJ209" s="12">
        <v>40</v>
      </c>
      <c r="DK209" s="255"/>
      <c r="DL209" s="255"/>
      <c r="DM209" s="151"/>
      <c r="DN209" s="151"/>
      <c r="DO209" s="261"/>
      <c r="DP209" s="261"/>
      <c r="DQ209" s="267"/>
      <c r="DR209" s="267"/>
      <c r="DS209" s="110"/>
      <c r="DT209" s="110"/>
      <c r="DW209" s="273">
        <v>10</v>
      </c>
      <c r="DX209" s="273">
        <v>40</v>
      </c>
      <c r="DY209" s="279"/>
      <c r="DZ209" s="279"/>
      <c r="EA209" s="255"/>
      <c r="EB209" s="255"/>
      <c r="EC209" s="285"/>
      <c r="ED209" s="285"/>
      <c r="EG209" s="296"/>
      <c r="EH209" s="296"/>
      <c r="EI209" s="227"/>
      <c r="EJ209" s="227"/>
    </row>
    <row r="210" spans="1:150" s="12" customFormat="1" x14ac:dyDescent="0.2">
      <c r="A210" s="13">
        <f t="shared" ref="A210:A217" si="16">A209+1</f>
        <v>204</v>
      </c>
      <c r="B210" s="224" t="s">
        <v>289</v>
      </c>
      <c r="C210" s="12" t="s">
        <v>7</v>
      </c>
      <c r="D210" s="16">
        <v>20.5</v>
      </c>
      <c r="E210" s="94">
        <v>400</v>
      </c>
      <c r="F210" s="94"/>
      <c r="G210" s="94"/>
      <c r="H210" s="94">
        <f t="shared" si="15"/>
        <v>170</v>
      </c>
      <c r="I210" s="16">
        <f t="shared" si="13"/>
        <v>3485</v>
      </c>
      <c r="J210" s="16"/>
      <c r="K210" s="16"/>
      <c r="L210" s="16"/>
      <c r="M210" s="16"/>
      <c r="N210" s="16"/>
      <c r="O210" s="16"/>
      <c r="R210" s="13"/>
      <c r="AL210" s="13"/>
      <c r="AM210" s="13"/>
      <c r="AY210" s="122"/>
      <c r="AZ210" s="122"/>
      <c r="BA210" s="104"/>
      <c r="BB210" s="104"/>
      <c r="BC210" s="128"/>
      <c r="BD210" s="128"/>
      <c r="BE210" s="167"/>
      <c r="BF210" s="167"/>
      <c r="BG210" s="116"/>
      <c r="BH210" s="116"/>
      <c r="BI210" s="110"/>
      <c r="BJ210" s="110"/>
      <c r="BK210" s="104"/>
      <c r="BL210" s="104"/>
      <c r="BM210" s="151">
        <v>5</v>
      </c>
      <c r="BN210" s="151">
        <v>26</v>
      </c>
      <c r="BO210" s="157"/>
      <c r="BP210" s="157"/>
      <c r="BQ210" s="104">
        <v>30</v>
      </c>
      <c r="BR210" s="104">
        <v>26</v>
      </c>
      <c r="BS210" s="174">
        <v>5</v>
      </c>
      <c r="BT210" s="174">
        <v>26</v>
      </c>
      <c r="BU210" s="184"/>
      <c r="BV210" s="184"/>
      <c r="BW210" s="190"/>
      <c r="BX210" s="190"/>
      <c r="BY210" s="151">
        <v>10</v>
      </c>
      <c r="BZ210" s="151">
        <v>26</v>
      </c>
      <c r="CA210" s="167">
        <v>5</v>
      </c>
      <c r="CB210" s="167">
        <v>26</v>
      </c>
      <c r="CC210" s="203">
        <v>10</v>
      </c>
      <c r="CD210" s="203">
        <v>26</v>
      </c>
      <c r="CE210" s="174">
        <v>5</v>
      </c>
      <c r="CF210" s="174">
        <v>26</v>
      </c>
      <c r="CG210" s="12">
        <v>10</v>
      </c>
      <c r="CH210" s="12">
        <v>26</v>
      </c>
      <c r="CI210" s="209">
        <v>20</v>
      </c>
      <c r="CJ210" s="209">
        <v>24</v>
      </c>
      <c r="CK210" s="12">
        <v>15</v>
      </c>
      <c r="CL210" s="12">
        <v>26</v>
      </c>
      <c r="CM210" s="157"/>
      <c r="CN210" s="157"/>
      <c r="CO210" s="215"/>
      <c r="CP210" s="215"/>
      <c r="CQ210" s="12">
        <v>10</v>
      </c>
      <c r="CR210" s="12">
        <v>26</v>
      </c>
      <c r="CS210" s="104">
        <v>15</v>
      </c>
      <c r="CT210" s="104">
        <v>26</v>
      </c>
      <c r="CU210" s="184"/>
      <c r="CV210" s="184"/>
      <c r="CW210" s="227"/>
      <c r="CX210" s="227"/>
      <c r="CY210" s="233"/>
      <c r="CZ210" s="233"/>
      <c r="DA210" s="239">
        <v>5</v>
      </c>
      <c r="DB210" s="239">
        <v>26</v>
      </c>
      <c r="DC210" s="245">
        <v>30</v>
      </c>
      <c r="DD210" s="245">
        <v>26</v>
      </c>
      <c r="DE210" s="167"/>
      <c r="DF210" s="167"/>
      <c r="DG210" s="104"/>
      <c r="DH210" s="104"/>
      <c r="DI210" s="12">
        <v>10</v>
      </c>
      <c r="DJ210" s="12">
        <v>30</v>
      </c>
      <c r="DK210" s="255"/>
      <c r="DL210" s="255"/>
      <c r="DM210" s="151"/>
      <c r="DN210" s="151"/>
      <c r="DO210" s="261">
        <v>15</v>
      </c>
      <c r="DP210" s="261">
        <v>26</v>
      </c>
      <c r="DQ210" s="267"/>
      <c r="DR210" s="267"/>
      <c r="DS210" s="110"/>
      <c r="DT210" s="110"/>
      <c r="DW210" s="273">
        <v>10</v>
      </c>
      <c r="DX210" s="273">
        <v>26</v>
      </c>
      <c r="DY210" s="279"/>
      <c r="DZ210" s="279"/>
      <c r="EA210" s="255">
        <v>5</v>
      </c>
      <c r="EB210" s="255">
        <v>26</v>
      </c>
      <c r="EC210" s="285"/>
      <c r="ED210" s="285"/>
      <c r="EG210" s="296">
        <v>15</v>
      </c>
      <c r="EH210" s="296">
        <v>26</v>
      </c>
      <c r="EI210" s="227"/>
      <c r="EJ210" s="227"/>
    </row>
    <row r="211" spans="1:150" s="12" customFormat="1" x14ac:dyDescent="0.2">
      <c r="A211" s="13">
        <f t="shared" si="16"/>
        <v>205</v>
      </c>
      <c r="B211" s="87" t="s">
        <v>213</v>
      </c>
      <c r="C211" s="12" t="s">
        <v>7</v>
      </c>
      <c r="D211" s="16">
        <v>14</v>
      </c>
      <c r="E211" s="94">
        <v>70</v>
      </c>
      <c r="F211" s="94"/>
      <c r="G211" s="94"/>
      <c r="H211" s="94">
        <f t="shared" si="15"/>
        <v>15</v>
      </c>
      <c r="I211" s="16">
        <f t="shared" si="13"/>
        <v>210</v>
      </c>
      <c r="J211" s="16"/>
      <c r="K211" s="16"/>
      <c r="L211" s="16"/>
      <c r="M211" s="16"/>
      <c r="N211" s="16"/>
      <c r="O211" s="16"/>
      <c r="R211" s="13"/>
      <c r="AL211" s="13"/>
      <c r="AM211" s="13"/>
      <c r="AY211" s="122"/>
      <c r="AZ211" s="122"/>
      <c r="BA211" s="104"/>
      <c r="BB211" s="104"/>
      <c r="BC211" s="128"/>
      <c r="BD211" s="128"/>
      <c r="BE211" s="167"/>
      <c r="BF211" s="167"/>
      <c r="BG211" s="116"/>
      <c r="BH211" s="116"/>
      <c r="BI211" s="110"/>
      <c r="BJ211" s="110"/>
      <c r="BK211" s="104"/>
      <c r="BL211" s="104"/>
      <c r="BM211" s="151">
        <v>5</v>
      </c>
      <c r="BN211" s="151">
        <v>17</v>
      </c>
      <c r="BO211" s="157"/>
      <c r="BP211" s="157"/>
      <c r="BQ211" s="104"/>
      <c r="BR211" s="104"/>
      <c r="BS211" s="174">
        <v>5</v>
      </c>
      <c r="BT211" s="174">
        <v>17</v>
      </c>
      <c r="BU211" s="184"/>
      <c r="BV211" s="184"/>
      <c r="BW211" s="190"/>
      <c r="BX211" s="190"/>
      <c r="BY211" s="151"/>
      <c r="BZ211" s="151"/>
      <c r="CA211" s="167"/>
      <c r="CB211" s="167"/>
      <c r="CC211" s="203"/>
      <c r="CD211" s="203"/>
      <c r="CE211" s="174"/>
      <c r="CF211" s="174"/>
      <c r="CI211" s="209">
        <v>10</v>
      </c>
      <c r="CJ211" s="209">
        <v>15</v>
      </c>
      <c r="CM211" s="157"/>
      <c r="CN211" s="157"/>
      <c r="CO211" s="215"/>
      <c r="CP211" s="215"/>
      <c r="CS211" s="104"/>
      <c r="CT211" s="104"/>
      <c r="CU211" s="184"/>
      <c r="CV211" s="184"/>
      <c r="CW211" s="227"/>
      <c r="CX211" s="227"/>
      <c r="CY211" s="233"/>
      <c r="CZ211" s="233"/>
      <c r="DA211" s="239"/>
      <c r="DB211" s="239"/>
      <c r="DC211" s="245"/>
      <c r="DD211" s="245"/>
      <c r="DE211" s="167">
        <v>10</v>
      </c>
      <c r="DF211" s="167">
        <v>16</v>
      </c>
      <c r="DG211" s="104"/>
      <c r="DH211" s="104"/>
      <c r="DK211" s="255"/>
      <c r="DL211" s="255"/>
      <c r="DM211" s="151"/>
      <c r="DN211" s="151"/>
      <c r="DO211" s="261"/>
      <c r="DP211" s="261"/>
      <c r="DQ211" s="267"/>
      <c r="DR211" s="267"/>
      <c r="DS211" s="110"/>
      <c r="DT211" s="110"/>
      <c r="DW211" s="273">
        <v>5</v>
      </c>
      <c r="DX211" s="273">
        <v>16.5</v>
      </c>
      <c r="DY211" s="279"/>
      <c r="DZ211" s="279"/>
      <c r="EA211" s="255"/>
      <c r="EB211" s="255"/>
      <c r="EC211" s="285">
        <v>10</v>
      </c>
      <c r="ED211" s="285">
        <v>16</v>
      </c>
      <c r="EG211" s="296">
        <v>10</v>
      </c>
      <c r="EH211" s="296">
        <v>16</v>
      </c>
      <c r="EI211" s="227"/>
      <c r="EJ211" s="227"/>
    </row>
    <row r="212" spans="1:150" s="12" customFormat="1" x14ac:dyDescent="0.2">
      <c r="A212" s="13">
        <f t="shared" si="16"/>
        <v>206</v>
      </c>
      <c r="B212" s="86" t="s">
        <v>230</v>
      </c>
      <c r="C212" s="12" t="s">
        <v>5</v>
      </c>
      <c r="D212" s="16">
        <v>11</v>
      </c>
      <c r="E212" s="94">
        <v>307</v>
      </c>
      <c r="F212" s="94"/>
      <c r="G212" s="74"/>
      <c r="H212" s="94">
        <f t="shared" si="15"/>
        <v>252</v>
      </c>
      <c r="I212" s="16">
        <f t="shared" si="13"/>
        <v>2772</v>
      </c>
      <c r="R212" s="13"/>
      <c r="AL212" s="13"/>
      <c r="AM212" s="13"/>
      <c r="AP212" s="88"/>
      <c r="AQ212" s="88"/>
      <c r="AR212" s="88"/>
      <c r="AS212" s="88"/>
      <c r="AT212" s="88"/>
      <c r="AU212" s="88"/>
      <c r="AV212" s="88"/>
      <c r="AW212" s="88"/>
      <c r="AX212" s="88"/>
      <c r="AY212" s="124"/>
      <c r="AZ212" s="124"/>
      <c r="BA212" s="106">
        <v>10</v>
      </c>
      <c r="BB212" s="106">
        <v>15</v>
      </c>
      <c r="BC212" s="130">
        <v>10</v>
      </c>
      <c r="BD212" s="130">
        <v>16</v>
      </c>
      <c r="BE212" s="169"/>
      <c r="BF212" s="169"/>
      <c r="BG212" s="118"/>
      <c r="BH212" s="118"/>
      <c r="BI212" s="112"/>
      <c r="BJ212" s="112"/>
      <c r="BK212" s="106"/>
      <c r="BL212" s="106"/>
      <c r="BM212" s="153">
        <v>5</v>
      </c>
      <c r="BN212" s="153">
        <v>15</v>
      </c>
      <c r="BO212" s="159"/>
      <c r="BP212" s="159"/>
      <c r="BQ212" s="106"/>
      <c r="BR212" s="106"/>
      <c r="BS212" s="176">
        <v>5</v>
      </c>
      <c r="BT212" s="176">
        <v>15</v>
      </c>
      <c r="BU212" s="186"/>
      <c r="BV212" s="186"/>
      <c r="BW212" s="192"/>
      <c r="BX212" s="192"/>
      <c r="BY212" s="153"/>
      <c r="BZ212" s="153"/>
      <c r="CA212" s="169"/>
      <c r="CB212" s="169"/>
      <c r="CC212" s="205"/>
      <c r="CD212" s="205"/>
      <c r="CE212" s="176"/>
      <c r="CF212" s="176"/>
      <c r="CG212" s="88"/>
      <c r="CH212" s="88"/>
      <c r="CI212" s="211">
        <v>10</v>
      </c>
      <c r="CJ212" s="211">
        <v>14</v>
      </c>
      <c r="CK212" s="88"/>
      <c r="CL212" s="88"/>
      <c r="CM212" s="159"/>
      <c r="CN212" s="159"/>
      <c r="CO212" s="217"/>
      <c r="CP212" s="217"/>
      <c r="CQ212" s="88"/>
      <c r="CR212" s="88"/>
      <c r="CS212" s="106"/>
      <c r="CT212" s="106"/>
      <c r="CU212" s="184"/>
      <c r="CV212" s="184"/>
      <c r="CW212" s="229"/>
      <c r="CX212" s="229"/>
      <c r="CY212" s="235"/>
      <c r="CZ212" s="235"/>
      <c r="DA212" s="241"/>
      <c r="DB212" s="241"/>
      <c r="DC212" s="247"/>
      <c r="DD212" s="247"/>
      <c r="DE212" s="169"/>
      <c r="DF212" s="169"/>
      <c r="DG212" s="106"/>
      <c r="DH212" s="106"/>
      <c r="DI212" s="88"/>
      <c r="DJ212" s="88"/>
      <c r="DK212" s="257"/>
      <c r="DL212" s="257"/>
      <c r="DM212" s="153"/>
      <c r="DN212" s="153"/>
      <c r="DO212" s="263"/>
      <c r="DP212" s="263"/>
      <c r="DQ212" s="269"/>
      <c r="DR212" s="269"/>
      <c r="DS212" s="112"/>
      <c r="DT212" s="112"/>
      <c r="DU212" s="88">
        <v>5</v>
      </c>
      <c r="DV212" s="88">
        <v>16</v>
      </c>
      <c r="DW212" s="275"/>
      <c r="DX212" s="275"/>
      <c r="DY212" s="281"/>
      <c r="DZ212" s="281"/>
      <c r="EA212" s="257"/>
      <c r="EB212" s="257"/>
      <c r="EC212" s="287"/>
      <c r="ED212" s="287"/>
      <c r="EE212" s="88"/>
      <c r="EF212" s="88"/>
      <c r="EG212" s="298">
        <v>10</v>
      </c>
      <c r="EH212" s="298">
        <v>16</v>
      </c>
      <c r="EI212" s="229"/>
      <c r="EJ212" s="229"/>
      <c r="EK212" s="88"/>
      <c r="EL212" s="88"/>
      <c r="EM212" s="88"/>
      <c r="EN212" s="88"/>
      <c r="EO212" s="88"/>
      <c r="EP212" s="88"/>
      <c r="EQ212" s="88"/>
      <c r="ER212" s="88"/>
      <c r="ES212" s="88"/>
      <c r="ET212" s="88"/>
    </row>
    <row r="213" spans="1:150" s="12" customFormat="1" x14ac:dyDescent="0.2">
      <c r="A213" s="13">
        <f t="shared" si="16"/>
        <v>207</v>
      </c>
      <c r="B213" s="86" t="s">
        <v>163</v>
      </c>
      <c r="C213" s="12" t="s">
        <v>7</v>
      </c>
      <c r="D213" s="16">
        <v>12.5</v>
      </c>
      <c r="E213" s="94">
        <v>0</v>
      </c>
      <c r="F213" s="94"/>
      <c r="G213" s="74"/>
      <c r="H213" s="94">
        <f t="shared" si="15"/>
        <v>0</v>
      </c>
      <c r="I213" s="16">
        <f t="shared" si="13"/>
        <v>0</v>
      </c>
      <c r="R213" s="13"/>
      <c r="AL213" s="13"/>
      <c r="AM213" s="13"/>
      <c r="AP213" s="88"/>
      <c r="AQ213" s="88"/>
      <c r="AR213" s="88"/>
      <c r="AS213" s="88"/>
      <c r="AT213" s="88"/>
      <c r="AU213" s="88"/>
      <c r="AV213" s="88"/>
      <c r="AW213" s="88"/>
      <c r="AX213" s="88"/>
      <c r="AY213" s="124"/>
      <c r="AZ213" s="124"/>
      <c r="BA213" s="106"/>
      <c r="BB213" s="106"/>
      <c r="BC213" s="130"/>
      <c r="BD213" s="130"/>
      <c r="BE213" s="169"/>
      <c r="BF213" s="169"/>
      <c r="BG213" s="118"/>
      <c r="BH213" s="118"/>
      <c r="BI213" s="112"/>
      <c r="BJ213" s="112"/>
      <c r="BK213" s="106"/>
      <c r="BL213" s="106"/>
      <c r="BM213" s="153"/>
      <c r="BN213" s="153"/>
      <c r="BO213" s="159"/>
      <c r="BP213" s="159"/>
      <c r="BQ213" s="106"/>
      <c r="BR213" s="106"/>
      <c r="BS213" s="176"/>
      <c r="BT213" s="176"/>
      <c r="BU213" s="186"/>
      <c r="BV213" s="186"/>
      <c r="BW213" s="192"/>
      <c r="BX213" s="192"/>
      <c r="BY213" s="153"/>
      <c r="BZ213" s="153"/>
      <c r="CA213" s="169"/>
      <c r="CB213" s="169"/>
      <c r="CC213" s="205"/>
      <c r="CD213" s="205"/>
      <c r="CE213" s="176"/>
      <c r="CF213" s="176"/>
      <c r="CG213" s="88"/>
      <c r="CH213" s="88"/>
      <c r="CI213" s="211"/>
      <c r="CJ213" s="211"/>
      <c r="CK213" s="88"/>
      <c r="CL213" s="88"/>
      <c r="CM213" s="159"/>
      <c r="CN213" s="159"/>
      <c r="CO213" s="217"/>
      <c r="CP213" s="217"/>
      <c r="CQ213" s="88"/>
      <c r="CR213" s="88"/>
      <c r="CS213" s="106"/>
      <c r="CT213" s="106"/>
      <c r="CU213" s="184"/>
      <c r="CV213" s="184"/>
      <c r="CW213" s="229"/>
      <c r="CX213" s="229"/>
      <c r="CY213" s="235"/>
      <c r="CZ213" s="235"/>
      <c r="DA213" s="241"/>
      <c r="DB213" s="241"/>
      <c r="DC213" s="247"/>
      <c r="DD213" s="247"/>
      <c r="DE213" s="169"/>
      <c r="DF213" s="169"/>
      <c r="DG213" s="106"/>
      <c r="DH213" s="106"/>
      <c r="DI213" s="88"/>
      <c r="DJ213" s="88"/>
      <c r="DK213" s="257"/>
      <c r="DL213" s="257"/>
      <c r="DM213" s="153"/>
      <c r="DN213" s="153"/>
      <c r="DO213" s="263"/>
      <c r="DP213" s="263"/>
      <c r="DQ213" s="269"/>
      <c r="DR213" s="269"/>
      <c r="DS213" s="112"/>
      <c r="DT213" s="112"/>
      <c r="DU213" s="88"/>
      <c r="DV213" s="88"/>
      <c r="DW213" s="275"/>
      <c r="DX213" s="275"/>
      <c r="DY213" s="281"/>
      <c r="DZ213" s="281"/>
      <c r="EA213" s="257"/>
      <c r="EB213" s="257"/>
      <c r="EC213" s="287"/>
      <c r="ED213" s="287"/>
      <c r="EE213" s="88"/>
      <c r="EF213" s="88"/>
      <c r="EG213" s="298"/>
      <c r="EH213" s="298"/>
      <c r="EI213" s="229"/>
      <c r="EJ213" s="229"/>
      <c r="EK213" s="88"/>
      <c r="EL213" s="88"/>
      <c r="EM213" s="88"/>
      <c r="EN213" s="88"/>
      <c r="EO213" s="88"/>
      <c r="EP213" s="88"/>
      <c r="EQ213" s="88"/>
      <c r="ER213" s="88"/>
      <c r="ES213" s="88"/>
      <c r="ET213" s="88"/>
    </row>
    <row r="214" spans="1:150" s="12" customFormat="1" x14ac:dyDescent="0.2">
      <c r="A214" s="13">
        <f t="shared" si="16"/>
        <v>208</v>
      </c>
      <c r="B214" s="86" t="s">
        <v>25</v>
      </c>
      <c r="C214" s="12" t="s">
        <v>5</v>
      </c>
      <c r="D214" s="16">
        <v>12.5</v>
      </c>
      <c r="E214" s="94">
        <v>25</v>
      </c>
      <c r="F214" s="94"/>
      <c r="G214" s="74"/>
      <c r="H214" s="94">
        <f t="shared" si="15"/>
        <v>10</v>
      </c>
      <c r="I214" s="16">
        <f t="shared" si="13"/>
        <v>125</v>
      </c>
      <c r="R214" s="13"/>
      <c r="AL214" s="13"/>
      <c r="AM214" s="13"/>
      <c r="AP214" s="88"/>
      <c r="AQ214" s="88"/>
      <c r="AR214" s="88"/>
      <c r="AS214" s="88"/>
      <c r="AT214" s="88"/>
      <c r="AU214" s="88"/>
      <c r="AV214" s="88"/>
      <c r="AW214" s="88"/>
      <c r="AX214" s="88"/>
      <c r="AY214" s="124"/>
      <c r="AZ214" s="124"/>
      <c r="BA214" s="106"/>
      <c r="BB214" s="106"/>
      <c r="BC214" s="130"/>
      <c r="BD214" s="130"/>
      <c r="BE214" s="169"/>
      <c r="BF214" s="169"/>
      <c r="BG214" s="118"/>
      <c r="BH214" s="118"/>
      <c r="BI214" s="112"/>
      <c r="BJ214" s="112"/>
      <c r="BK214" s="106"/>
      <c r="BL214" s="106"/>
      <c r="BM214" s="153"/>
      <c r="BN214" s="153"/>
      <c r="BO214" s="159"/>
      <c r="BP214" s="159"/>
      <c r="BQ214" s="106"/>
      <c r="BR214" s="106"/>
      <c r="BS214" s="176"/>
      <c r="BT214" s="176"/>
      <c r="BU214" s="186"/>
      <c r="BV214" s="186"/>
      <c r="BW214" s="192"/>
      <c r="BX214" s="192"/>
      <c r="BY214" s="153"/>
      <c r="BZ214" s="153"/>
      <c r="CA214" s="169"/>
      <c r="CB214" s="169"/>
      <c r="CC214" s="205"/>
      <c r="CD214" s="205"/>
      <c r="CE214" s="176"/>
      <c r="CF214" s="176"/>
      <c r="CG214" s="88"/>
      <c r="CH214" s="88"/>
      <c r="CI214" s="211"/>
      <c r="CJ214" s="211"/>
      <c r="CK214" s="88"/>
      <c r="CL214" s="88"/>
      <c r="CM214" s="159"/>
      <c r="CN214" s="159"/>
      <c r="CO214" s="217"/>
      <c r="CP214" s="217"/>
      <c r="CQ214" s="88"/>
      <c r="CR214" s="88"/>
      <c r="CS214" s="106"/>
      <c r="CT214" s="106"/>
      <c r="CU214" s="184"/>
      <c r="CV214" s="184"/>
      <c r="CW214" s="229"/>
      <c r="CX214" s="229"/>
      <c r="CY214" s="235"/>
      <c r="CZ214" s="235"/>
      <c r="DA214" s="241"/>
      <c r="DB214" s="241"/>
      <c r="DC214" s="247">
        <v>10</v>
      </c>
      <c r="DD214" s="247">
        <v>16</v>
      </c>
      <c r="DE214" s="169"/>
      <c r="DF214" s="169"/>
      <c r="DG214" s="106"/>
      <c r="DH214" s="106"/>
      <c r="DI214" s="88"/>
      <c r="DJ214" s="88"/>
      <c r="DK214" s="257"/>
      <c r="DL214" s="257"/>
      <c r="DM214" s="153"/>
      <c r="DN214" s="153"/>
      <c r="DO214" s="263"/>
      <c r="DP214" s="263"/>
      <c r="DQ214" s="269"/>
      <c r="DR214" s="269"/>
      <c r="DS214" s="112"/>
      <c r="DT214" s="112"/>
      <c r="DU214" s="88"/>
      <c r="DV214" s="88"/>
      <c r="DW214" s="275"/>
      <c r="DX214" s="275"/>
      <c r="DY214" s="281"/>
      <c r="DZ214" s="281"/>
      <c r="EA214" s="257"/>
      <c r="EB214" s="257"/>
      <c r="EC214" s="287"/>
      <c r="ED214" s="287"/>
      <c r="EE214" s="88"/>
      <c r="EF214" s="88"/>
      <c r="EG214" s="298">
        <v>5</v>
      </c>
      <c r="EH214" s="298">
        <v>15</v>
      </c>
      <c r="EI214" s="229"/>
      <c r="EJ214" s="229"/>
      <c r="EK214" s="88"/>
      <c r="EL214" s="88"/>
      <c r="EM214" s="88"/>
      <c r="EN214" s="88"/>
      <c r="EO214" s="88"/>
      <c r="EP214" s="88"/>
      <c r="EQ214" s="88"/>
      <c r="ER214" s="88"/>
      <c r="ES214" s="88"/>
      <c r="ET214" s="88"/>
    </row>
    <row r="215" spans="1:150" s="71" customFormat="1" x14ac:dyDescent="0.2">
      <c r="A215" s="13">
        <f t="shared" si="16"/>
        <v>209</v>
      </c>
      <c r="B215" s="86" t="s">
        <v>25</v>
      </c>
      <c r="C215" s="12" t="s">
        <v>7</v>
      </c>
      <c r="D215" s="16">
        <v>14</v>
      </c>
      <c r="E215" s="94">
        <v>60</v>
      </c>
      <c r="F215" s="94"/>
      <c r="G215" s="74"/>
      <c r="H215" s="94">
        <f t="shared" si="15"/>
        <v>15</v>
      </c>
      <c r="I215" s="16">
        <f t="shared" si="13"/>
        <v>210</v>
      </c>
      <c r="R215" s="15"/>
      <c r="AD215" s="88"/>
      <c r="AE215" s="88"/>
      <c r="AL215" s="15"/>
      <c r="AM215" s="15"/>
      <c r="AN215" s="88"/>
      <c r="AO215" s="88"/>
      <c r="AP215" s="88"/>
      <c r="AQ215" s="88"/>
      <c r="AR215" s="88"/>
      <c r="AS215" s="88"/>
      <c r="AT215" s="88"/>
      <c r="AU215" s="88"/>
      <c r="AV215" s="88"/>
      <c r="AW215" s="88"/>
      <c r="AX215" s="88"/>
      <c r="AY215" s="124"/>
      <c r="AZ215" s="124"/>
      <c r="BA215" s="106"/>
      <c r="BB215" s="106"/>
      <c r="BC215" s="130">
        <v>5</v>
      </c>
      <c r="BD215" s="130">
        <v>16.5</v>
      </c>
      <c r="BE215" s="169"/>
      <c r="BF215" s="169"/>
      <c r="BG215" s="118"/>
      <c r="BH215" s="118"/>
      <c r="BI215" s="112"/>
      <c r="BJ215" s="112"/>
      <c r="BK215" s="106"/>
      <c r="BL215" s="106"/>
      <c r="BM215" s="153"/>
      <c r="BN215" s="153"/>
      <c r="BO215" s="159"/>
      <c r="BP215" s="159"/>
      <c r="BQ215" s="106"/>
      <c r="BR215" s="106"/>
      <c r="BS215" s="176"/>
      <c r="BT215" s="176"/>
      <c r="BU215" s="186"/>
      <c r="BV215" s="186"/>
      <c r="BW215" s="192"/>
      <c r="BX215" s="192"/>
      <c r="BY215" s="153"/>
      <c r="BZ215" s="153"/>
      <c r="CA215" s="169"/>
      <c r="CB215" s="169"/>
      <c r="CC215" s="205"/>
      <c r="CD215" s="205"/>
      <c r="CE215" s="176"/>
      <c r="CF215" s="176"/>
      <c r="CG215" s="88"/>
      <c r="CH215" s="88"/>
      <c r="CI215" s="211">
        <v>10</v>
      </c>
      <c r="CJ215" s="211">
        <v>16</v>
      </c>
      <c r="CK215" s="88"/>
      <c r="CL215" s="88"/>
      <c r="CM215" s="159"/>
      <c r="CN215" s="159"/>
      <c r="CO215" s="217"/>
      <c r="CP215" s="217"/>
      <c r="CQ215" s="88">
        <v>10</v>
      </c>
      <c r="CR215" s="88">
        <v>18</v>
      </c>
      <c r="CS215" s="106"/>
      <c r="CT215" s="106"/>
      <c r="CU215" s="184"/>
      <c r="CV215" s="184"/>
      <c r="CW215" s="229"/>
      <c r="CX215" s="229"/>
      <c r="CY215" s="235"/>
      <c r="CZ215" s="235"/>
      <c r="DA215" s="241"/>
      <c r="DB215" s="241"/>
      <c r="DC215" s="247">
        <v>5</v>
      </c>
      <c r="DD215" s="247">
        <v>18</v>
      </c>
      <c r="DE215" s="169"/>
      <c r="DF215" s="169"/>
      <c r="DG215" s="106"/>
      <c r="DH215" s="106"/>
      <c r="DI215" s="88">
        <v>10</v>
      </c>
      <c r="DJ215" s="88">
        <v>20</v>
      </c>
      <c r="DK215" s="257"/>
      <c r="DL215" s="257"/>
      <c r="DM215" s="153"/>
      <c r="DN215" s="153"/>
      <c r="DO215" s="263"/>
      <c r="DP215" s="263"/>
      <c r="DQ215" s="269"/>
      <c r="DR215" s="269"/>
      <c r="DS215" s="112"/>
      <c r="DT215" s="112"/>
      <c r="DU215" s="88"/>
      <c r="DV215" s="88"/>
      <c r="DW215" s="275">
        <v>5</v>
      </c>
      <c r="DX215" s="275">
        <v>18</v>
      </c>
      <c r="DY215" s="281"/>
      <c r="DZ215" s="281"/>
      <c r="EA215" s="257"/>
      <c r="EB215" s="257"/>
      <c r="EC215" s="287"/>
      <c r="ED215" s="287"/>
      <c r="EE215" s="88"/>
      <c r="EF215" s="88"/>
      <c r="EG215" s="298"/>
      <c r="EH215" s="298"/>
      <c r="EI215" s="229"/>
      <c r="EJ215" s="229"/>
      <c r="EK215" s="88"/>
      <c r="EL215" s="88"/>
      <c r="EM215" s="88"/>
      <c r="EN215" s="88"/>
      <c r="EO215" s="88"/>
      <c r="EP215" s="88"/>
      <c r="EQ215" s="88"/>
      <c r="ER215" s="88"/>
      <c r="ES215" s="88"/>
      <c r="ET215" s="88"/>
    </row>
    <row r="216" spans="1:150" s="71" customFormat="1" x14ac:dyDescent="0.2">
      <c r="A216" s="13">
        <f t="shared" si="16"/>
        <v>210</v>
      </c>
      <c r="B216" s="89" t="s">
        <v>137</v>
      </c>
      <c r="C216" s="15"/>
      <c r="D216" s="71">
        <v>95</v>
      </c>
      <c r="E216" s="94">
        <v>1</v>
      </c>
      <c r="F216" s="94"/>
      <c r="G216" s="94"/>
      <c r="H216" s="94">
        <f t="shared" si="15"/>
        <v>1</v>
      </c>
      <c r="I216" s="16">
        <f t="shared" si="13"/>
        <v>95</v>
      </c>
      <c r="R216" s="15"/>
      <c r="AD216" s="88"/>
      <c r="AE216" s="88"/>
      <c r="AL216" s="15"/>
      <c r="AM216" s="15"/>
      <c r="AP216" s="88"/>
      <c r="AQ216" s="88"/>
      <c r="AR216" s="88"/>
      <c r="AS216" s="88"/>
      <c r="AT216" s="88"/>
      <c r="AU216" s="88"/>
      <c r="AV216" s="88"/>
      <c r="AW216" s="88"/>
      <c r="AX216" s="88"/>
      <c r="AY216" s="124"/>
      <c r="AZ216" s="124"/>
      <c r="BA216" s="106"/>
      <c r="BB216" s="106"/>
      <c r="BC216" s="130"/>
      <c r="BD216" s="130"/>
      <c r="BE216" s="169"/>
      <c r="BF216" s="169"/>
      <c r="BG216" s="118"/>
      <c r="BH216" s="118"/>
      <c r="BI216" s="112"/>
      <c r="BJ216" s="112"/>
      <c r="BK216" s="106"/>
      <c r="BL216" s="106"/>
      <c r="BM216" s="153"/>
      <c r="BN216" s="153"/>
      <c r="BO216" s="159"/>
      <c r="BP216" s="159"/>
      <c r="BQ216" s="106"/>
      <c r="BR216" s="106"/>
      <c r="BS216" s="176"/>
      <c r="BT216" s="176"/>
      <c r="BU216" s="186"/>
      <c r="BV216" s="186"/>
      <c r="BW216" s="192"/>
      <c r="BX216" s="192"/>
      <c r="BY216" s="153"/>
      <c r="BZ216" s="153"/>
      <c r="CA216" s="169"/>
      <c r="CB216" s="169"/>
      <c r="CC216" s="205"/>
      <c r="CD216" s="205"/>
      <c r="CE216" s="176"/>
      <c r="CF216" s="176"/>
      <c r="CG216" s="88"/>
      <c r="CH216" s="88"/>
      <c r="CI216" s="211"/>
      <c r="CJ216" s="211"/>
      <c r="CK216" s="88"/>
      <c r="CL216" s="88"/>
      <c r="CM216" s="159"/>
      <c r="CN216" s="159"/>
      <c r="CO216" s="217"/>
      <c r="CP216" s="217"/>
      <c r="CQ216" s="88"/>
      <c r="CR216" s="88"/>
      <c r="CS216" s="106"/>
      <c r="CT216" s="106"/>
      <c r="CU216" s="184"/>
      <c r="CV216" s="184"/>
      <c r="CW216" s="229"/>
      <c r="CX216" s="229"/>
      <c r="CY216" s="235"/>
      <c r="CZ216" s="235"/>
      <c r="DA216" s="241"/>
      <c r="DB216" s="241"/>
      <c r="DC216" s="247"/>
      <c r="DD216" s="247"/>
      <c r="DE216" s="169"/>
      <c r="DF216" s="169"/>
      <c r="DG216" s="106"/>
      <c r="DH216" s="106"/>
      <c r="DI216" s="88"/>
      <c r="DJ216" s="88"/>
      <c r="DK216" s="257"/>
      <c r="DL216" s="257"/>
      <c r="DM216" s="153"/>
      <c r="DN216" s="153"/>
      <c r="DO216" s="263"/>
      <c r="DP216" s="263"/>
      <c r="DQ216" s="269"/>
      <c r="DR216" s="269"/>
      <c r="DS216" s="112"/>
      <c r="DT216" s="112"/>
      <c r="DU216" s="88"/>
      <c r="DV216" s="88"/>
      <c r="DW216" s="275"/>
      <c r="DX216" s="275"/>
      <c r="DY216" s="281"/>
      <c r="DZ216" s="281"/>
      <c r="EA216" s="257"/>
      <c r="EB216" s="257"/>
      <c r="EC216" s="287"/>
      <c r="ED216" s="287"/>
      <c r="EE216" s="88"/>
      <c r="EF216" s="88"/>
      <c r="EG216" s="298"/>
      <c r="EH216" s="298"/>
      <c r="EI216" s="229"/>
      <c r="EJ216" s="229"/>
      <c r="EK216" s="88"/>
      <c r="EL216" s="88"/>
      <c r="EM216" s="88"/>
      <c r="EN216" s="88"/>
      <c r="EO216" s="88"/>
      <c r="EP216" s="88"/>
      <c r="EQ216" s="88"/>
      <c r="ER216" s="88"/>
      <c r="ES216" s="88"/>
      <c r="ET216" s="88"/>
    </row>
    <row r="217" spans="1:150" s="12" customFormat="1" x14ac:dyDescent="0.2">
      <c r="A217" s="13">
        <f t="shared" si="16"/>
        <v>211</v>
      </c>
      <c r="B217" s="89" t="s">
        <v>142</v>
      </c>
      <c r="C217" s="15"/>
      <c r="D217" s="71">
        <v>50</v>
      </c>
      <c r="E217" s="94">
        <v>68</v>
      </c>
      <c r="F217" s="94"/>
      <c r="G217" s="94"/>
      <c r="H217" s="94">
        <f t="shared" si="15"/>
        <v>35</v>
      </c>
      <c r="I217" s="16">
        <f t="shared" si="13"/>
        <v>1750</v>
      </c>
      <c r="R217" s="13"/>
      <c r="AL217" s="13"/>
      <c r="AM217" s="13"/>
      <c r="AP217" s="88"/>
      <c r="AQ217" s="88"/>
      <c r="AR217" s="88"/>
      <c r="AS217" s="88"/>
      <c r="AT217" s="88"/>
      <c r="AU217" s="88"/>
      <c r="AV217" s="88"/>
      <c r="AW217" s="88"/>
      <c r="AX217" s="88"/>
      <c r="AY217" s="124">
        <v>3</v>
      </c>
      <c r="AZ217" s="124">
        <v>55</v>
      </c>
      <c r="BA217" s="106"/>
      <c r="BB217" s="106"/>
      <c r="BC217" s="130"/>
      <c r="BD217" s="130"/>
      <c r="BE217" s="169">
        <v>5</v>
      </c>
      <c r="BF217" s="169">
        <v>55</v>
      </c>
      <c r="BG217" s="118"/>
      <c r="BH217" s="118"/>
      <c r="BI217" s="112"/>
      <c r="BJ217" s="112"/>
      <c r="BK217" s="106"/>
      <c r="BL217" s="106"/>
      <c r="BM217" s="153"/>
      <c r="BN217" s="153"/>
      <c r="BO217" s="159"/>
      <c r="BP217" s="159"/>
      <c r="BQ217" s="106"/>
      <c r="BR217" s="106"/>
      <c r="BS217" s="176"/>
      <c r="BT217" s="176"/>
      <c r="BU217" s="186">
        <v>10</v>
      </c>
      <c r="BV217" s="186">
        <v>55</v>
      </c>
      <c r="BW217" s="192"/>
      <c r="BX217" s="192"/>
      <c r="BY217" s="153"/>
      <c r="BZ217" s="153"/>
      <c r="CA217" s="169"/>
      <c r="CB217" s="169"/>
      <c r="CC217" s="205"/>
      <c r="CD217" s="205"/>
      <c r="CE217" s="176"/>
      <c r="CF217" s="176"/>
      <c r="CG217" s="88"/>
      <c r="CH217" s="88"/>
      <c r="CI217" s="211"/>
      <c r="CJ217" s="211"/>
      <c r="CK217" s="88"/>
      <c r="CL217" s="88"/>
      <c r="CM217" s="159">
        <v>5</v>
      </c>
      <c r="CN217" s="159">
        <v>55</v>
      </c>
      <c r="CO217" s="217"/>
      <c r="CP217" s="217"/>
      <c r="CQ217" s="88"/>
      <c r="CR217" s="88"/>
      <c r="CS217" s="106"/>
      <c r="CT217" s="106"/>
      <c r="CU217" s="184"/>
      <c r="CV217" s="184"/>
      <c r="CW217" s="229"/>
      <c r="CX217" s="229"/>
      <c r="CY217" s="235"/>
      <c r="CZ217" s="235"/>
      <c r="DA217" s="241"/>
      <c r="DB217" s="241"/>
      <c r="DC217" s="247"/>
      <c r="DD217" s="247"/>
      <c r="DE217" s="169"/>
      <c r="DF217" s="169"/>
      <c r="DG217" s="106"/>
      <c r="DH217" s="106"/>
      <c r="DI217" s="88"/>
      <c r="DJ217" s="88"/>
      <c r="DK217" s="257"/>
      <c r="DL217" s="257"/>
      <c r="DM217" s="153"/>
      <c r="DN217" s="153"/>
      <c r="DO217" s="263"/>
      <c r="DP217" s="263"/>
      <c r="DQ217" s="269"/>
      <c r="DR217" s="269"/>
      <c r="DS217" s="112"/>
      <c r="DT217" s="112"/>
      <c r="DU217" s="88"/>
      <c r="DV217" s="88"/>
      <c r="DW217" s="275"/>
      <c r="DX217" s="275"/>
      <c r="DY217" s="281"/>
      <c r="DZ217" s="281"/>
      <c r="EA217" s="257"/>
      <c r="EB217" s="257"/>
      <c r="EC217" s="287"/>
      <c r="ED217" s="287"/>
      <c r="EE217" s="88">
        <v>10</v>
      </c>
      <c r="EF217" s="88">
        <v>55</v>
      </c>
      <c r="EG217" s="298"/>
      <c r="EH217" s="298"/>
      <c r="EI217" s="229"/>
      <c r="EJ217" s="229"/>
      <c r="EK217" s="88"/>
      <c r="EL217" s="88"/>
      <c r="EM217" s="88"/>
      <c r="EN217" s="88"/>
      <c r="EO217" s="88"/>
      <c r="EP217" s="88"/>
      <c r="EQ217" s="88"/>
      <c r="ER217" s="88"/>
      <c r="ES217" s="88"/>
      <c r="ET217" s="88"/>
    </row>
    <row r="218" spans="1:150" s="12" customFormat="1" x14ac:dyDescent="0.2">
      <c r="A218" s="13">
        <f t="shared" ref="A218:A230" si="17">A217+1</f>
        <v>212</v>
      </c>
      <c r="B218" s="89" t="s">
        <v>140</v>
      </c>
      <c r="C218" s="15"/>
      <c r="D218" s="71">
        <v>38</v>
      </c>
      <c r="E218" s="94">
        <v>9</v>
      </c>
      <c r="F218" s="94"/>
      <c r="G218" s="94"/>
      <c r="H218" s="94">
        <f t="shared" si="15"/>
        <v>5</v>
      </c>
      <c r="I218" s="16">
        <f t="shared" si="13"/>
        <v>190</v>
      </c>
      <c r="R218" s="13"/>
      <c r="AL218" s="13"/>
      <c r="AM218" s="13"/>
      <c r="AP218" s="88"/>
      <c r="AQ218" s="88"/>
      <c r="AR218" s="88"/>
      <c r="AS218" s="88"/>
      <c r="AT218" s="88"/>
      <c r="AU218" s="88"/>
      <c r="AV218" s="88"/>
      <c r="AW218" s="88"/>
      <c r="AX218" s="88"/>
      <c r="AY218" s="124"/>
      <c r="AZ218" s="124"/>
      <c r="BA218" s="106"/>
      <c r="BB218" s="106"/>
      <c r="BC218" s="130"/>
      <c r="BD218" s="130"/>
      <c r="BE218" s="169"/>
      <c r="BF218" s="169"/>
      <c r="BG218" s="118"/>
      <c r="BH218" s="118"/>
      <c r="BI218" s="112"/>
      <c r="BJ218" s="112"/>
      <c r="BK218" s="106"/>
      <c r="BL218" s="106"/>
      <c r="BM218" s="153"/>
      <c r="BN218" s="153"/>
      <c r="BO218" s="159"/>
      <c r="BP218" s="159"/>
      <c r="BQ218" s="106"/>
      <c r="BR218" s="106"/>
      <c r="BS218" s="176"/>
      <c r="BT218" s="176"/>
      <c r="BU218" s="186"/>
      <c r="BV218" s="186"/>
      <c r="BW218" s="192"/>
      <c r="BX218" s="192"/>
      <c r="BY218" s="153"/>
      <c r="BZ218" s="153"/>
      <c r="CA218" s="169"/>
      <c r="CB218" s="169"/>
      <c r="CC218" s="205"/>
      <c r="CD218" s="205"/>
      <c r="CE218" s="176"/>
      <c r="CF218" s="176"/>
      <c r="CG218" s="88"/>
      <c r="CH218" s="88"/>
      <c r="CI218" s="211"/>
      <c r="CJ218" s="211"/>
      <c r="CK218" s="88"/>
      <c r="CL218" s="88"/>
      <c r="CM218" s="159"/>
      <c r="CN218" s="159"/>
      <c r="CO218" s="217"/>
      <c r="CP218" s="217"/>
      <c r="CQ218" s="88"/>
      <c r="CR218" s="88"/>
      <c r="CS218" s="106"/>
      <c r="CT218" s="106"/>
      <c r="CU218" s="184"/>
      <c r="CV218" s="184"/>
      <c r="CW218" s="229"/>
      <c r="CX218" s="229"/>
      <c r="CY218" s="235"/>
      <c r="CZ218" s="235"/>
      <c r="DA218" s="241"/>
      <c r="DB218" s="241"/>
      <c r="DC218" s="247"/>
      <c r="DD218" s="247"/>
      <c r="DE218" s="169"/>
      <c r="DF218" s="169"/>
      <c r="DG218" s="106"/>
      <c r="DH218" s="106"/>
      <c r="DI218" s="88"/>
      <c r="DJ218" s="88"/>
      <c r="DK218" s="257"/>
      <c r="DL218" s="257"/>
      <c r="DM218" s="153"/>
      <c r="DN218" s="153"/>
      <c r="DO218" s="263"/>
      <c r="DP218" s="263"/>
      <c r="DQ218" s="269"/>
      <c r="DR218" s="269"/>
      <c r="DS218" s="112"/>
      <c r="DT218" s="112"/>
      <c r="DU218" s="88"/>
      <c r="DV218" s="88"/>
      <c r="DW218" s="275"/>
      <c r="DX218" s="275"/>
      <c r="DY218" s="281"/>
      <c r="DZ218" s="281"/>
      <c r="EA218" s="257"/>
      <c r="EB218" s="257"/>
      <c r="EC218" s="287"/>
      <c r="ED218" s="287"/>
      <c r="EE218" s="88">
        <v>4</v>
      </c>
      <c r="EF218" s="88">
        <v>45</v>
      </c>
      <c r="EG218" s="298"/>
      <c r="EH218" s="298"/>
      <c r="EI218" s="229"/>
      <c r="EJ218" s="229"/>
      <c r="EK218" s="88"/>
      <c r="EL218" s="88"/>
      <c r="EM218" s="88"/>
      <c r="EN218" s="88"/>
      <c r="EO218" s="88"/>
      <c r="EP218" s="88"/>
      <c r="EQ218" s="88"/>
      <c r="ER218" s="88"/>
      <c r="ES218" s="88"/>
      <c r="ET218" s="88"/>
    </row>
    <row r="219" spans="1:150" s="12" customFormat="1" x14ac:dyDescent="0.2">
      <c r="A219" s="13">
        <f t="shared" si="17"/>
        <v>213</v>
      </c>
      <c r="B219" s="89" t="s">
        <v>141</v>
      </c>
      <c r="C219" s="15"/>
      <c r="D219" s="71">
        <v>60</v>
      </c>
      <c r="E219" s="94">
        <v>59</v>
      </c>
      <c r="F219" s="94"/>
      <c r="G219" s="94"/>
      <c r="H219" s="94">
        <f t="shared" si="15"/>
        <v>35</v>
      </c>
      <c r="I219" s="16">
        <f t="shared" si="13"/>
        <v>2100</v>
      </c>
      <c r="R219" s="13"/>
      <c r="AL219" s="13"/>
      <c r="AM219" s="13"/>
      <c r="AP219" s="88"/>
      <c r="AQ219" s="88"/>
      <c r="AR219" s="88"/>
      <c r="AS219" s="88"/>
      <c r="AT219" s="88"/>
      <c r="AU219" s="88"/>
      <c r="AV219" s="88"/>
      <c r="AW219" s="88"/>
      <c r="AX219" s="88"/>
      <c r="AY219" s="124">
        <v>4</v>
      </c>
      <c r="AZ219" s="124">
        <v>65</v>
      </c>
      <c r="BA219" s="106"/>
      <c r="BB219" s="106"/>
      <c r="BC219" s="130"/>
      <c r="BD219" s="130"/>
      <c r="BE219" s="169"/>
      <c r="BF219" s="169"/>
      <c r="BG219" s="118"/>
      <c r="BH219" s="118"/>
      <c r="BI219" s="112"/>
      <c r="BJ219" s="112"/>
      <c r="BK219" s="106"/>
      <c r="BL219" s="106"/>
      <c r="BM219" s="153"/>
      <c r="BN219" s="153"/>
      <c r="BO219" s="159"/>
      <c r="BP219" s="159"/>
      <c r="BQ219" s="106"/>
      <c r="BR219" s="106"/>
      <c r="BS219" s="176"/>
      <c r="BT219" s="176"/>
      <c r="BU219" s="186">
        <v>10</v>
      </c>
      <c r="BV219" s="186">
        <v>60</v>
      </c>
      <c r="BW219" s="192"/>
      <c r="BX219" s="192"/>
      <c r="BY219" s="153"/>
      <c r="BZ219" s="153"/>
      <c r="CA219" s="169"/>
      <c r="CB219" s="169"/>
      <c r="CC219" s="205"/>
      <c r="CD219" s="205"/>
      <c r="CE219" s="176"/>
      <c r="CF219" s="176"/>
      <c r="CG219" s="88"/>
      <c r="CH219" s="88"/>
      <c r="CI219" s="211"/>
      <c r="CJ219" s="211"/>
      <c r="CK219" s="88"/>
      <c r="CL219" s="88"/>
      <c r="CM219" s="159"/>
      <c r="CN219" s="159"/>
      <c r="CO219" s="217"/>
      <c r="CP219" s="217"/>
      <c r="CQ219" s="88"/>
      <c r="CR219" s="88"/>
      <c r="CS219" s="106"/>
      <c r="CT219" s="106"/>
      <c r="CU219" s="184"/>
      <c r="CV219" s="184"/>
      <c r="CW219" s="229"/>
      <c r="CX219" s="229"/>
      <c r="CY219" s="235"/>
      <c r="CZ219" s="235"/>
      <c r="DA219" s="241"/>
      <c r="DB219" s="241"/>
      <c r="DC219" s="247"/>
      <c r="DD219" s="247"/>
      <c r="DE219" s="169"/>
      <c r="DF219" s="169"/>
      <c r="DG219" s="106"/>
      <c r="DH219" s="106"/>
      <c r="DI219" s="88"/>
      <c r="DJ219" s="88"/>
      <c r="DK219" s="257"/>
      <c r="DL219" s="257"/>
      <c r="DM219" s="153"/>
      <c r="DN219" s="153"/>
      <c r="DO219" s="263"/>
      <c r="DP219" s="263"/>
      <c r="DQ219" s="269"/>
      <c r="DR219" s="269"/>
      <c r="DS219" s="112"/>
      <c r="DT219" s="112"/>
      <c r="DU219" s="88"/>
      <c r="DV219" s="88"/>
      <c r="DW219" s="275"/>
      <c r="DX219" s="275"/>
      <c r="DY219" s="281"/>
      <c r="DZ219" s="281"/>
      <c r="EA219" s="257"/>
      <c r="EB219" s="257"/>
      <c r="EC219" s="287"/>
      <c r="ED219" s="287"/>
      <c r="EE219" s="88">
        <v>10</v>
      </c>
      <c r="EF219" s="88">
        <v>65</v>
      </c>
      <c r="EG219" s="298"/>
      <c r="EH219" s="298"/>
      <c r="EI219" s="229"/>
      <c r="EJ219" s="229"/>
      <c r="EK219" s="88"/>
      <c r="EL219" s="88"/>
      <c r="EM219" s="88"/>
      <c r="EN219" s="88"/>
      <c r="EO219" s="88"/>
      <c r="EP219" s="88"/>
      <c r="EQ219" s="88"/>
      <c r="ER219" s="88"/>
      <c r="ES219" s="88"/>
      <c r="ET219" s="88"/>
    </row>
    <row r="220" spans="1:150" s="12" customFormat="1" x14ac:dyDescent="0.2">
      <c r="A220" s="13">
        <f t="shared" si="17"/>
        <v>214</v>
      </c>
      <c r="B220" s="89" t="s">
        <v>304</v>
      </c>
      <c r="C220" s="15"/>
      <c r="D220" s="71">
        <v>110</v>
      </c>
      <c r="E220" s="94">
        <v>40</v>
      </c>
      <c r="F220" s="94"/>
      <c r="G220" s="94"/>
      <c r="H220" s="94">
        <f t="shared" si="15"/>
        <v>14</v>
      </c>
      <c r="I220" s="16">
        <f t="shared" si="13"/>
        <v>1540</v>
      </c>
      <c r="R220" s="13"/>
      <c r="AL220" s="13"/>
      <c r="AM220" s="13"/>
      <c r="AY220" s="122"/>
      <c r="AZ220" s="122"/>
      <c r="BA220" s="104"/>
      <c r="BB220" s="104"/>
      <c r="BC220" s="128"/>
      <c r="BD220" s="128"/>
      <c r="BE220" s="167"/>
      <c r="BF220" s="167"/>
      <c r="BG220" s="116"/>
      <c r="BH220" s="116"/>
      <c r="BI220" s="110"/>
      <c r="BJ220" s="110"/>
      <c r="BK220" s="104"/>
      <c r="BL220" s="104"/>
      <c r="BM220" s="151"/>
      <c r="BN220" s="151"/>
      <c r="BO220" s="157"/>
      <c r="BP220" s="157"/>
      <c r="BQ220" s="104"/>
      <c r="BR220" s="104"/>
      <c r="BS220" s="174"/>
      <c r="BT220" s="174"/>
      <c r="BU220" s="184">
        <v>5</v>
      </c>
      <c r="BV220" s="184">
        <v>112</v>
      </c>
      <c r="BW220" s="190">
        <v>8</v>
      </c>
      <c r="BX220" s="190">
        <v>115</v>
      </c>
      <c r="BY220" s="151"/>
      <c r="BZ220" s="151"/>
      <c r="CA220" s="167"/>
      <c r="CB220" s="167"/>
      <c r="CC220" s="203">
        <v>5</v>
      </c>
      <c r="CD220" s="203">
        <v>115</v>
      </c>
      <c r="CE220" s="174"/>
      <c r="CF220" s="174"/>
      <c r="CI220" s="209"/>
      <c r="CJ220" s="209"/>
      <c r="CM220" s="157"/>
      <c r="CN220" s="157"/>
      <c r="CO220" s="215"/>
      <c r="CP220" s="215"/>
      <c r="CS220" s="104"/>
      <c r="CT220" s="104"/>
      <c r="CU220" s="184"/>
      <c r="CV220" s="184"/>
      <c r="CW220" s="227"/>
      <c r="CX220" s="227"/>
      <c r="CY220" s="233"/>
      <c r="CZ220" s="233"/>
      <c r="DA220" s="239"/>
      <c r="DB220" s="239"/>
      <c r="DC220" s="245"/>
      <c r="DD220" s="245"/>
      <c r="DE220" s="167"/>
      <c r="DF220" s="167"/>
      <c r="DG220" s="104"/>
      <c r="DH220" s="104"/>
      <c r="DK220" s="255"/>
      <c r="DL220" s="255"/>
      <c r="DM220" s="151"/>
      <c r="DN220" s="151"/>
      <c r="DO220" s="261"/>
      <c r="DP220" s="261"/>
      <c r="DQ220" s="267"/>
      <c r="DR220" s="267"/>
      <c r="DS220" s="110"/>
      <c r="DT220" s="110"/>
      <c r="DW220" s="273">
        <v>8</v>
      </c>
      <c r="DX220" s="273">
        <v>115</v>
      </c>
      <c r="DY220" s="279"/>
      <c r="DZ220" s="279"/>
      <c r="EA220" s="255"/>
      <c r="EB220" s="255"/>
      <c r="EC220" s="285"/>
      <c r="ED220" s="285"/>
      <c r="EG220" s="296"/>
      <c r="EH220" s="296"/>
      <c r="EI220" s="227"/>
      <c r="EJ220" s="227"/>
    </row>
    <row r="221" spans="1:150" s="12" customFormat="1" x14ac:dyDescent="0.2">
      <c r="A221" s="13">
        <f t="shared" si="17"/>
        <v>215</v>
      </c>
      <c r="B221" s="89" t="s">
        <v>306</v>
      </c>
      <c r="C221" s="15"/>
      <c r="D221" s="71">
        <v>70</v>
      </c>
      <c r="E221" s="94">
        <v>10</v>
      </c>
      <c r="F221" s="94"/>
      <c r="G221" s="94"/>
      <c r="H221" s="94">
        <f t="shared" si="15"/>
        <v>3</v>
      </c>
      <c r="I221" s="16">
        <f t="shared" si="13"/>
        <v>210</v>
      </c>
      <c r="R221" s="13"/>
      <c r="AL221" s="13"/>
      <c r="AM221" s="13"/>
      <c r="AY221" s="122"/>
      <c r="AZ221" s="122"/>
      <c r="BA221" s="104"/>
      <c r="BB221" s="104"/>
      <c r="BC221" s="128"/>
      <c r="BD221" s="128"/>
      <c r="BE221" s="167"/>
      <c r="BF221" s="167"/>
      <c r="BG221" s="116"/>
      <c r="BH221" s="116"/>
      <c r="BI221" s="110"/>
      <c r="BJ221" s="110"/>
      <c r="BK221" s="104"/>
      <c r="BL221" s="104"/>
      <c r="BM221" s="151"/>
      <c r="BN221" s="151"/>
      <c r="BO221" s="157"/>
      <c r="BP221" s="157"/>
      <c r="BQ221" s="104"/>
      <c r="BR221" s="104"/>
      <c r="BS221" s="174"/>
      <c r="BT221" s="174"/>
      <c r="BU221" s="184"/>
      <c r="BV221" s="184"/>
      <c r="BW221" s="190">
        <v>7</v>
      </c>
      <c r="BX221" s="190">
        <v>75</v>
      </c>
      <c r="BY221" s="151"/>
      <c r="BZ221" s="151"/>
      <c r="CA221" s="167"/>
      <c r="CB221" s="167"/>
      <c r="CC221" s="203"/>
      <c r="CD221" s="203"/>
      <c r="CE221" s="174"/>
      <c r="CF221" s="174"/>
      <c r="CI221" s="209"/>
      <c r="CJ221" s="209"/>
      <c r="CM221" s="157"/>
      <c r="CN221" s="157"/>
      <c r="CO221" s="215"/>
      <c r="CP221" s="215"/>
      <c r="CS221" s="104"/>
      <c r="CT221" s="104"/>
      <c r="CU221" s="184"/>
      <c r="CV221" s="184"/>
      <c r="CW221" s="227"/>
      <c r="CX221" s="227"/>
      <c r="CY221" s="233"/>
      <c r="CZ221" s="233"/>
      <c r="DA221" s="239"/>
      <c r="DB221" s="239"/>
      <c r="DC221" s="245"/>
      <c r="DD221" s="245"/>
      <c r="DE221" s="167"/>
      <c r="DF221" s="167"/>
      <c r="DG221" s="104"/>
      <c r="DH221" s="104"/>
      <c r="DK221" s="255"/>
      <c r="DL221" s="255"/>
      <c r="DM221" s="151"/>
      <c r="DN221" s="151"/>
      <c r="DO221" s="261"/>
      <c r="DP221" s="261"/>
      <c r="DQ221" s="267"/>
      <c r="DR221" s="267"/>
      <c r="DS221" s="110"/>
      <c r="DT221" s="110"/>
      <c r="DW221" s="273"/>
      <c r="DX221" s="273"/>
      <c r="DY221" s="279"/>
      <c r="DZ221" s="279"/>
      <c r="EA221" s="255"/>
      <c r="EB221" s="255"/>
      <c r="EC221" s="285"/>
      <c r="ED221" s="285"/>
      <c r="EG221" s="296"/>
      <c r="EH221" s="296"/>
      <c r="EI221" s="227"/>
      <c r="EJ221" s="227"/>
    </row>
    <row r="222" spans="1:150" s="12" customFormat="1" x14ac:dyDescent="0.2">
      <c r="A222" s="13">
        <f t="shared" si="17"/>
        <v>216</v>
      </c>
      <c r="B222" s="89" t="s">
        <v>305</v>
      </c>
      <c r="C222" s="15"/>
      <c r="D222" s="71">
        <v>90</v>
      </c>
      <c r="E222" s="94">
        <v>25</v>
      </c>
      <c r="F222" s="94"/>
      <c r="G222" s="94"/>
      <c r="H222" s="94">
        <f t="shared" si="15"/>
        <v>13</v>
      </c>
      <c r="I222" s="16">
        <f t="shared" si="13"/>
        <v>1170</v>
      </c>
      <c r="R222" s="13"/>
      <c r="AL222" s="13"/>
      <c r="AM222" s="13"/>
      <c r="AY222" s="122"/>
      <c r="AZ222" s="122"/>
      <c r="BA222" s="104"/>
      <c r="BB222" s="104"/>
      <c r="BC222" s="128"/>
      <c r="BD222" s="128"/>
      <c r="BE222" s="167"/>
      <c r="BF222" s="167"/>
      <c r="BG222" s="116"/>
      <c r="BH222" s="116"/>
      <c r="BI222" s="110"/>
      <c r="BJ222" s="110"/>
      <c r="BK222" s="104"/>
      <c r="BL222" s="104"/>
      <c r="BM222" s="151"/>
      <c r="BN222" s="151"/>
      <c r="BO222" s="157"/>
      <c r="BP222" s="157"/>
      <c r="BQ222" s="104"/>
      <c r="BR222" s="104"/>
      <c r="BS222" s="174"/>
      <c r="BT222" s="174"/>
      <c r="BU222" s="184"/>
      <c r="BV222" s="184"/>
      <c r="BW222" s="190">
        <v>12</v>
      </c>
      <c r="BX222" s="190">
        <v>92.5</v>
      </c>
      <c r="BY222" s="151"/>
      <c r="BZ222" s="151"/>
      <c r="CA222" s="167"/>
      <c r="CB222" s="167"/>
      <c r="CC222" s="203"/>
      <c r="CD222" s="203"/>
      <c r="CE222" s="174"/>
      <c r="CF222" s="174"/>
      <c r="CI222" s="209"/>
      <c r="CJ222" s="209"/>
      <c r="CM222" s="157"/>
      <c r="CN222" s="157"/>
      <c r="CO222" s="215"/>
      <c r="CP222" s="215"/>
      <c r="CS222" s="104"/>
      <c r="CT222" s="104"/>
      <c r="CU222" s="184"/>
      <c r="CV222" s="184"/>
      <c r="CW222" s="227"/>
      <c r="CX222" s="227"/>
      <c r="CY222" s="233"/>
      <c r="CZ222" s="233"/>
      <c r="DA222" s="239"/>
      <c r="DB222" s="239"/>
      <c r="DC222" s="245"/>
      <c r="DD222" s="245"/>
      <c r="DE222" s="167"/>
      <c r="DF222" s="167"/>
      <c r="DG222" s="104"/>
      <c r="DH222" s="104"/>
      <c r="DK222" s="255"/>
      <c r="DL222" s="255"/>
      <c r="DM222" s="151"/>
      <c r="DN222" s="151"/>
      <c r="DO222" s="261"/>
      <c r="DP222" s="261"/>
      <c r="DQ222" s="267"/>
      <c r="DR222" s="267"/>
      <c r="DS222" s="110"/>
      <c r="DT222" s="110"/>
      <c r="DW222" s="273"/>
      <c r="DX222" s="273"/>
      <c r="DY222" s="279"/>
      <c r="DZ222" s="279"/>
      <c r="EA222" s="255"/>
      <c r="EB222" s="255"/>
      <c r="EC222" s="285"/>
      <c r="ED222" s="285"/>
      <c r="EG222" s="296"/>
      <c r="EH222" s="296"/>
      <c r="EI222" s="227"/>
      <c r="EJ222" s="227"/>
    </row>
    <row r="223" spans="1:150" s="12" customFormat="1" x14ac:dyDescent="0.2">
      <c r="A223" s="13">
        <f t="shared" si="17"/>
        <v>217</v>
      </c>
      <c r="B223" s="89" t="s">
        <v>136</v>
      </c>
      <c r="C223" s="15"/>
      <c r="D223" s="71">
        <v>57</v>
      </c>
      <c r="E223" s="94"/>
      <c r="F223" s="94"/>
      <c r="G223" s="94"/>
      <c r="H223" s="94">
        <f t="shared" si="15"/>
        <v>0</v>
      </c>
      <c r="I223" s="16">
        <f t="shared" si="13"/>
        <v>0</v>
      </c>
      <c r="R223" s="13"/>
      <c r="AL223" s="13"/>
      <c r="AM223" s="13"/>
      <c r="AY223" s="122"/>
      <c r="AZ223" s="122"/>
      <c r="BA223" s="104"/>
      <c r="BB223" s="104"/>
      <c r="BC223" s="128"/>
      <c r="BD223" s="128"/>
      <c r="BE223" s="167"/>
      <c r="BF223" s="167"/>
      <c r="BG223" s="116"/>
      <c r="BH223" s="116"/>
      <c r="BI223" s="110"/>
      <c r="BJ223" s="110"/>
      <c r="BK223" s="104"/>
      <c r="BL223" s="104"/>
      <c r="BM223" s="151"/>
      <c r="BN223" s="151"/>
      <c r="BO223" s="157"/>
      <c r="BP223" s="157"/>
      <c r="BQ223" s="104"/>
      <c r="BR223" s="104"/>
      <c r="BS223" s="174"/>
      <c r="BT223" s="174"/>
      <c r="BU223" s="184"/>
      <c r="BV223" s="184"/>
      <c r="BW223" s="190"/>
      <c r="BX223" s="190"/>
      <c r="BY223" s="151"/>
      <c r="BZ223" s="151"/>
      <c r="CA223" s="167"/>
      <c r="CB223" s="167"/>
      <c r="CC223" s="203"/>
      <c r="CD223" s="203"/>
      <c r="CE223" s="174"/>
      <c r="CF223" s="174"/>
      <c r="CI223" s="209"/>
      <c r="CJ223" s="209"/>
      <c r="CM223" s="157"/>
      <c r="CN223" s="157"/>
      <c r="CO223" s="215"/>
      <c r="CP223" s="215"/>
      <c r="CS223" s="104"/>
      <c r="CT223" s="104"/>
      <c r="CU223" s="184"/>
      <c r="CV223" s="184"/>
      <c r="CW223" s="227"/>
      <c r="CX223" s="227"/>
      <c r="CY223" s="233"/>
      <c r="CZ223" s="233"/>
      <c r="DA223" s="239"/>
      <c r="DB223" s="239"/>
      <c r="DC223" s="245"/>
      <c r="DD223" s="245"/>
      <c r="DE223" s="167"/>
      <c r="DF223" s="167"/>
      <c r="DG223" s="104"/>
      <c r="DH223" s="104"/>
      <c r="DK223" s="255"/>
      <c r="DL223" s="255"/>
      <c r="DM223" s="151"/>
      <c r="DN223" s="151"/>
      <c r="DO223" s="261"/>
      <c r="DP223" s="261"/>
      <c r="DQ223" s="267"/>
      <c r="DR223" s="267"/>
      <c r="DS223" s="110"/>
      <c r="DT223" s="110"/>
      <c r="DW223" s="273"/>
      <c r="DX223" s="273"/>
      <c r="DY223" s="279"/>
      <c r="DZ223" s="279"/>
      <c r="EA223" s="255"/>
      <c r="EB223" s="255"/>
      <c r="EC223" s="285"/>
      <c r="ED223" s="285"/>
      <c r="EG223" s="296"/>
      <c r="EH223" s="296"/>
      <c r="EI223" s="227"/>
      <c r="EJ223" s="227"/>
    </row>
    <row r="224" spans="1:150" s="12" customFormat="1" x14ac:dyDescent="0.2">
      <c r="A224" s="13">
        <f t="shared" si="17"/>
        <v>218</v>
      </c>
      <c r="B224" s="89" t="s">
        <v>135</v>
      </c>
      <c r="C224" s="15"/>
      <c r="D224" s="71">
        <v>23</v>
      </c>
      <c r="E224" s="94"/>
      <c r="F224" s="94"/>
      <c r="G224" s="94"/>
      <c r="H224" s="94">
        <f t="shared" si="15"/>
        <v>0</v>
      </c>
      <c r="I224" s="16">
        <f t="shared" si="13"/>
        <v>0</v>
      </c>
      <c r="R224" s="13"/>
      <c r="AL224" s="13"/>
      <c r="AM224" s="13"/>
      <c r="AY224" s="122"/>
      <c r="AZ224" s="122"/>
      <c r="BA224" s="104"/>
      <c r="BB224" s="104"/>
      <c r="BC224" s="128"/>
      <c r="BD224" s="128"/>
      <c r="BE224" s="167"/>
      <c r="BF224" s="167"/>
      <c r="BG224" s="116"/>
      <c r="BH224" s="116"/>
      <c r="BI224" s="110"/>
      <c r="BJ224" s="110"/>
      <c r="BK224" s="104"/>
      <c r="BL224" s="104"/>
      <c r="BM224" s="151"/>
      <c r="BN224" s="151"/>
      <c r="BO224" s="157"/>
      <c r="BP224" s="157"/>
      <c r="BQ224" s="104"/>
      <c r="BR224" s="104"/>
      <c r="BS224" s="174"/>
      <c r="BT224" s="174"/>
      <c r="BU224" s="184"/>
      <c r="BV224" s="184"/>
      <c r="BW224" s="190"/>
      <c r="BX224" s="190"/>
      <c r="BY224" s="151"/>
      <c r="BZ224" s="151"/>
      <c r="CA224" s="167"/>
      <c r="CB224" s="167"/>
      <c r="CC224" s="203"/>
      <c r="CD224" s="203"/>
      <c r="CE224" s="174"/>
      <c r="CF224" s="174"/>
      <c r="CI224" s="209"/>
      <c r="CJ224" s="209"/>
      <c r="CM224" s="157"/>
      <c r="CN224" s="157"/>
      <c r="CO224" s="215"/>
      <c r="CP224" s="215"/>
      <c r="CS224" s="104"/>
      <c r="CT224" s="104"/>
      <c r="CU224" s="184"/>
      <c r="CV224" s="184"/>
      <c r="CW224" s="227"/>
      <c r="CX224" s="227"/>
      <c r="CY224" s="233"/>
      <c r="CZ224" s="233"/>
      <c r="DA224" s="239"/>
      <c r="DB224" s="239"/>
      <c r="DC224" s="245"/>
      <c r="DD224" s="245"/>
      <c r="DE224" s="167"/>
      <c r="DF224" s="167"/>
      <c r="DG224" s="104"/>
      <c r="DH224" s="104"/>
      <c r="DK224" s="255"/>
      <c r="DL224" s="255"/>
      <c r="DM224" s="151"/>
      <c r="DN224" s="151"/>
      <c r="DO224" s="261"/>
      <c r="DP224" s="261"/>
      <c r="DQ224" s="267"/>
      <c r="DR224" s="267"/>
      <c r="DS224" s="110"/>
      <c r="DT224" s="110"/>
      <c r="DW224" s="273"/>
      <c r="DX224" s="273"/>
      <c r="DY224" s="279"/>
      <c r="DZ224" s="279"/>
      <c r="EA224" s="255"/>
      <c r="EB224" s="255"/>
      <c r="EC224" s="285"/>
      <c r="ED224" s="285"/>
      <c r="EG224" s="296"/>
      <c r="EH224" s="296"/>
      <c r="EI224" s="227"/>
      <c r="EJ224" s="227"/>
    </row>
    <row r="225" spans="1:140" s="12" customFormat="1" x14ac:dyDescent="0.2">
      <c r="A225" s="13">
        <f t="shared" si="17"/>
        <v>219</v>
      </c>
      <c r="B225" s="89" t="s">
        <v>277</v>
      </c>
      <c r="C225" s="15"/>
      <c r="D225" s="71">
        <v>16</v>
      </c>
      <c r="E225" s="94">
        <v>283</v>
      </c>
      <c r="F225" s="94"/>
      <c r="G225" s="94"/>
      <c r="H225" s="94">
        <f t="shared" si="15"/>
        <v>173</v>
      </c>
      <c r="I225" s="16">
        <f t="shared" si="13"/>
        <v>2768</v>
      </c>
      <c r="R225" s="13"/>
      <c r="AL225" s="13"/>
      <c r="AM225" s="13"/>
      <c r="AY225" s="122">
        <v>20</v>
      </c>
      <c r="AZ225" s="122">
        <v>18</v>
      </c>
      <c r="BA225" s="104"/>
      <c r="BB225" s="104"/>
      <c r="BC225" s="128"/>
      <c r="BD225" s="128"/>
      <c r="BE225" s="167">
        <v>10</v>
      </c>
      <c r="BF225" s="167">
        <v>20</v>
      </c>
      <c r="BG225" s="116"/>
      <c r="BH225" s="116"/>
      <c r="BI225" s="110"/>
      <c r="BJ225" s="110"/>
      <c r="BK225" s="104"/>
      <c r="BL225" s="104"/>
      <c r="BM225" s="151"/>
      <c r="BN225" s="151"/>
      <c r="BO225" s="157"/>
      <c r="BP225" s="157"/>
      <c r="BQ225" s="104"/>
      <c r="BR225" s="104"/>
      <c r="BS225" s="174"/>
      <c r="BT225" s="174"/>
      <c r="BU225" s="184"/>
      <c r="BV225" s="184"/>
      <c r="BW225" s="190"/>
      <c r="BX225" s="190"/>
      <c r="BY225" s="151"/>
      <c r="BZ225" s="151"/>
      <c r="CA225" s="167"/>
      <c r="CB225" s="167"/>
      <c r="CC225" s="203">
        <v>50</v>
      </c>
      <c r="CD225" s="203">
        <v>18</v>
      </c>
      <c r="CE225" s="174"/>
      <c r="CF225" s="174"/>
      <c r="CI225" s="209"/>
      <c r="CJ225" s="209"/>
      <c r="CM225" s="157"/>
      <c r="CN225" s="157"/>
      <c r="CO225" s="215"/>
      <c r="CP225" s="215"/>
      <c r="CS225" s="104"/>
      <c r="CT225" s="104"/>
      <c r="CU225" s="184"/>
      <c r="CV225" s="184"/>
      <c r="CW225" s="227">
        <v>20</v>
      </c>
      <c r="CX225" s="227">
        <v>20</v>
      </c>
      <c r="CY225" s="233"/>
      <c r="CZ225" s="233"/>
      <c r="DA225" s="239"/>
      <c r="DB225" s="239"/>
      <c r="DC225" s="245"/>
      <c r="DD225" s="245"/>
      <c r="DE225" s="167"/>
      <c r="DF225" s="167"/>
      <c r="DG225" s="104"/>
      <c r="DH225" s="104"/>
      <c r="DK225" s="255"/>
      <c r="DL225" s="255"/>
      <c r="DM225" s="151"/>
      <c r="DN225" s="151"/>
      <c r="DO225" s="261"/>
      <c r="DP225" s="261"/>
      <c r="DQ225" s="267"/>
      <c r="DR225" s="267"/>
      <c r="DS225" s="110"/>
      <c r="DT225" s="110"/>
      <c r="DW225" s="273"/>
      <c r="DX225" s="273"/>
      <c r="DY225" s="279"/>
      <c r="DZ225" s="279"/>
      <c r="EA225" s="255"/>
      <c r="EB225" s="255"/>
      <c r="EC225" s="285"/>
      <c r="ED225" s="285"/>
      <c r="EE225" s="12">
        <v>10</v>
      </c>
      <c r="EF225" s="12">
        <v>20</v>
      </c>
      <c r="EG225" s="296"/>
      <c r="EH225" s="296"/>
      <c r="EI225" s="227"/>
      <c r="EJ225" s="227"/>
    </row>
    <row r="226" spans="1:140" s="12" customFormat="1" x14ac:dyDescent="0.2">
      <c r="A226" s="13">
        <f t="shared" si="17"/>
        <v>220</v>
      </c>
      <c r="B226" s="89" t="s">
        <v>143</v>
      </c>
      <c r="C226" s="15"/>
      <c r="D226" s="71">
        <v>6.5</v>
      </c>
      <c r="E226" s="94">
        <v>100</v>
      </c>
      <c r="F226" s="94"/>
      <c r="G226" s="94"/>
      <c r="H226" s="94">
        <f t="shared" si="15"/>
        <v>0</v>
      </c>
      <c r="I226" s="16">
        <f t="shared" si="13"/>
        <v>0</v>
      </c>
      <c r="R226" s="13"/>
      <c r="AL226" s="13"/>
      <c r="AM226" s="13"/>
      <c r="AY226" s="122">
        <v>10</v>
      </c>
      <c r="AZ226" s="122">
        <v>7.5</v>
      </c>
      <c r="BA226" s="104"/>
      <c r="BB226" s="104"/>
      <c r="BC226" s="128"/>
      <c r="BD226" s="128"/>
      <c r="BE226" s="167">
        <v>10</v>
      </c>
      <c r="BF226" s="167">
        <v>8</v>
      </c>
      <c r="BG226" s="116"/>
      <c r="BH226" s="116"/>
      <c r="BI226" s="110"/>
      <c r="BJ226" s="110"/>
      <c r="BK226" s="104"/>
      <c r="BL226" s="104"/>
      <c r="BM226" s="151"/>
      <c r="BN226" s="151"/>
      <c r="BO226" s="157"/>
      <c r="BP226" s="157"/>
      <c r="BQ226" s="104"/>
      <c r="BR226" s="104"/>
      <c r="BS226" s="174">
        <v>50</v>
      </c>
      <c r="BT226" s="174">
        <v>7.5</v>
      </c>
      <c r="BU226" s="184"/>
      <c r="BV226" s="184"/>
      <c r="BW226" s="190"/>
      <c r="BX226" s="190"/>
      <c r="BY226" s="151"/>
      <c r="BZ226" s="151"/>
      <c r="CA226" s="167"/>
      <c r="CB226" s="167"/>
      <c r="CC226" s="203"/>
      <c r="CD226" s="203"/>
      <c r="CE226" s="174"/>
      <c r="CF226" s="174"/>
      <c r="CI226" s="209"/>
      <c r="CJ226" s="209"/>
      <c r="CM226" s="157"/>
      <c r="CN226" s="157"/>
      <c r="CO226" s="215"/>
      <c r="CP226" s="215"/>
      <c r="CS226" s="104"/>
      <c r="CT226" s="104"/>
      <c r="CU226" s="184"/>
      <c r="CV226" s="184"/>
      <c r="CW226" s="227">
        <v>30</v>
      </c>
      <c r="CX226" s="227">
        <v>7.5</v>
      </c>
      <c r="CY226" s="233"/>
      <c r="CZ226" s="233"/>
      <c r="DA226" s="239"/>
      <c r="DB226" s="239"/>
      <c r="DC226" s="245"/>
      <c r="DD226" s="245"/>
      <c r="DE226" s="167"/>
      <c r="DF226" s="167"/>
      <c r="DG226" s="104"/>
      <c r="DH226" s="104"/>
      <c r="DK226" s="255"/>
      <c r="DL226" s="255"/>
      <c r="DM226" s="151"/>
      <c r="DN226" s="151"/>
      <c r="DO226" s="261"/>
      <c r="DP226" s="261"/>
      <c r="DQ226" s="267"/>
      <c r="DR226" s="267"/>
      <c r="DS226" s="110"/>
      <c r="DT226" s="110"/>
      <c r="DW226" s="273"/>
      <c r="DX226" s="273"/>
      <c r="DY226" s="279"/>
      <c r="DZ226" s="279"/>
      <c r="EA226" s="255"/>
      <c r="EB226" s="255"/>
      <c r="EC226" s="285"/>
      <c r="ED226" s="285"/>
      <c r="EG226" s="296"/>
      <c r="EH226" s="296"/>
      <c r="EI226" s="227"/>
      <c r="EJ226" s="227"/>
    </row>
    <row r="227" spans="1:140" s="12" customFormat="1" x14ac:dyDescent="0.2">
      <c r="A227" s="13">
        <f t="shared" si="17"/>
        <v>221</v>
      </c>
      <c r="B227" s="89" t="s">
        <v>139</v>
      </c>
      <c r="C227" s="15"/>
      <c r="D227" s="71">
        <v>17.5</v>
      </c>
      <c r="E227" s="94"/>
      <c r="F227" s="94"/>
      <c r="G227" s="94"/>
      <c r="H227" s="94">
        <f t="shared" si="15"/>
        <v>0</v>
      </c>
      <c r="I227" s="16">
        <f t="shared" si="13"/>
        <v>0</v>
      </c>
      <c r="AL227" s="13"/>
      <c r="AM227" s="13"/>
      <c r="AY227" s="122"/>
      <c r="AZ227" s="122"/>
      <c r="BA227" s="104"/>
      <c r="BB227" s="104"/>
      <c r="BC227" s="128"/>
      <c r="BD227" s="128"/>
      <c r="BE227" s="167"/>
      <c r="BF227" s="167"/>
      <c r="BG227" s="116"/>
      <c r="BH227" s="116"/>
      <c r="BI227" s="110"/>
      <c r="BJ227" s="110"/>
      <c r="BK227" s="104"/>
      <c r="BL227" s="104"/>
      <c r="BM227" s="151"/>
      <c r="BN227" s="151"/>
      <c r="BO227" s="157"/>
      <c r="BP227" s="157"/>
      <c r="BQ227" s="104"/>
      <c r="BR227" s="104"/>
      <c r="BS227" s="174"/>
      <c r="BT227" s="174"/>
      <c r="BU227" s="184"/>
      <c r="BV227" s="184"/>
      <c r="BW227" s="190"/>
      <c r="BX227" s="190"/>
      <c r="BY227" s="151"/>
      <c r="BZ227" s="151"/>
      <c r="CA227" s="167"/>
      <c r="CB227" s="167"/>
      <c r="CC227" s="203"/>
      <c r="CD227" s="203"/>
      <c r="CE227" s="174"/>
      <c r="CF227" s="174"/>
      <c r="CI227" s="209"/>
      <c r="CJ227" s="209"/>
      <c r="CM227" s="157"/>
      <c r="CN227" s="157"/>
      <c r="CO227" s="215"/>
      <c r="CP227" s="215"/>
      <c r="CS227" s="104"/>
      <c r="CT227" s="104"/>
      <c r="CU227" s="184"/>
      <c r="CV227" s="184"/>
      <c r="CW227" s="227"/>
      <c r="CX227" s="227"/>
      <c r="CY227" s="233"/>
      <c r="CZ227" s="233"/>
      <c r="DA227" s="239"/>
      <c r="DB227" s="239"/>
      <c r="DC227" s="245"/>
      <c r="DD227" s="245"/>
      <c r="DE227" s="167"/>
      <c r="DF227" s="167"/>
      <c r="DG227" s="104"/>
      <c r="DH227" s="104"/>
      <c r="DK227" s="255"/>
      <c r="DL227" s="255"/>
      <c r="DM227" s="151"/>
      <c r="DN227" s="151"/>
      <c r="DO227" s="261"/>
      <c r="DP227" s="261"/>
      <c r="DQ227" s="267"/>
      <c r="DR227" s="267"/>
      <c r="DS227" s="110"/>
      <c r="DT227" s="110"/>
      <c r="DW227" s="273"/>
      <c r="DX227" s="273"/>
      <c r="DY227" s="279"/>
      <c r="DZ227" s="279"/>
      <c r="EA227" s="255"/>
      <c r="EB227" s="255"/>
      <c r="EC227" s="285"/>
      <c r="ED227" s="285"/>
      <c r="EG227" s="296"/>
      <c r="EH227" s="296"/>
      <c r="EI227" s="227"/>
      <c r="EJ227" s="227"/>
    </row>
    <row r="228" spans="1:140" s="12" customFormat="1" x14ac:dyDescent="0.2">
      <c r="A228" s="13">
        <f t="shared" si="17"/>
        <v>222</v>
      </c>
      <c r="B228" s="89" t="s">
        <v>138</v>
      </c>
      <c r="C228" s="15"/>
      <c r="D228" s="71">
        <v>19.5</v>
      </c>
      <c r="E228" s="94"/>
      <c r="F228" s="94"/>
      <c r="G228" s="94"/>
      <c r="H228" s="94">
        <f t="shared" si="15"/>
        <v>0</v>
      </c>
      <c r="I228" s="16">
        <f t="shared" si="13"/>
        <v>0</v>
      </c>
      <c r="AL228" s="13"/>
      <c r="AM228" s="13"/>
      <c r="AY228" s="122"/>
      <c r="AZ228" s="122"/>
      <c r="BA228" s="104"/>
      <c r="BB228" s="104"/>
      <c r="BC228" s="128"/>
      <c r="BD228" s="128"/>
      <c r="BE228" s="167"/>
      <c r="BF228" s="167"/>
      <c r="BG228" s="116"/>
      <c r="BH228" s="116"/>
      <c r="BI228" s="110"/>
      <c r="BJ228" s="110"/>
      <c r="BK228" s="104"/>
      <c r="BL228" s="104"/>
      <c r="BM228" s="151"/>
      <c r="BN228" s="151"/>
      <c r="BO228" s="157"/>
      <c r="BP228" s="157"/>
      <c r="BQ228" s="104"/>
      <c r="BR228" s="104"/>
      <c r="BS228" s="174"/>
      <c r="BT228" s="174"/>
      <c r="BU228" s="184"/>
      <c r="BV228" s="184"/>
      <c r="BW228" s="190"/>
      <c r="BX228" s="190"/>
      <c r="BY228" s="151"/>
      <c r="BZ228" s="151"/>
      <c r="CA228" s="167"/>
      <c r="CB228" s="167"/>
      <c r="CC228" s="203"/>
      <c r="CD228" s="203"/>
      <c r="CE228" s="174"/>
      <c r="CF228" s="174"/>
      <c r="CI228" s="209"/>
      <c r="CJ228" s="209"/>
      <c r="CM228" s="157"/>
      <c r="CN228" s="157"/>
      <c r="CO228" s="215"/>
      <c r="CP228" s="215"/>
      <c r="CS228" s="104"/>
      <c r="CT228" s="104"/>
      <c r="CU228" s="184"/>
      <c r="CV228" s="184"/>
      <c r="CW228" s="227"/>
      <c r="CX228" s="227"/>
      <c r="CY228" s="233"/>
      <c r="CZ228" s="233"/>
      <c r="DA228" s="239"/>
      <c r="DB228" s="239"/>
      <c r="DC228" s="245"/>
      <c r="DD228" s="245"/>
      <c r="DE228" s="167"/>
      <c r="DF228" s="167"/>
      <c r="DG228" s="104"/>
      <c r="DH228" s="104"/>
      <c r="DK228" s="255"/>
      <c r="DL228" s="255"/>
      <c r="DM228" s="151"/>
      <c r="DN228" s="151"/>
      <c r="DO228" s="261"/>
      <c r="DP228" s="261"/>
      <c r="DQ228" s="267"/>
      <c r="DR228" s="267"/>
      <c r="DS228" s="110"/>
      <c r="DT228" s="110"/>
      <c r="DW228" s="273"/>
      <c r="DX228" s="273"/>
      <c r="DY228" s="279"/>
      <c r="DZ228" s="279"/>
      <c r="EA228" s="255"/>
      <c r="EB228" s="255"/>
      <c r="EC228" s="285"/>
      <c r="ED228" s="285"/>
      <c r="EG228" s="296"/>
      <c r="EH228" s="296"/>
      <c r="EI228" s="227"/>
      <c r="EJ228" s="227"/>
    </row>
    <row r="229" spans="1:140" s="12" customFormat="1" x14ac:dyDescent="0.2">
      <c r="A229" s="13">
        <f t="shared" si="17"/>
        <v>223</v>
      </c>
      <c r="B229" s="85" t="s">
        <v>272</v>
      </c>
      <c r="C229" s="13"/>
      <c r="D229" s="16">
        <v>500</v>
      </c>
      <c r="E229" s="71">
        <v>7</v>
      </c>
      <c r="F229" s="71"/>
      <c r="G229" s="71"/>
      <c r="H229" s="94">
        <f t="shared" si="15"/>
        <v>7</v>
      </c>
      <c r="I229" s="16">
        <f t="shared" si="13"/>
        <v>3500</v>
      </c>
      <c r="AL229" s="13"/>
      <c r="AM229" s="13"/>
      <c r="AY229" s="122"/>
      <c r="AZ229" s="122"/>
      <c r="BA229" s="104"/>
      <c r="BB229" s="104"/>
      <c r="BC229" s="128"/>
      <c r="BD229" s="128"/>
      <c r="BE229" s="167"/>
      <c r="BF229" s="167"/>
      <c r="BG229" s="116"/>
      <c r="BH229" s="116"/>
      <c r="BI229" s="110"/>
      <c r="BJ229" s="110"/>
      <c r="BK229" s="104"/>
      <c r="BL229" s="104"/>
      <c r="BM229" s="151"/>
      <c r="BN229" s="151"/>
      <c r="BO229" s="157"/>
      <c r="BP229" s="157"/>
      <c r="BQ229" s="104"/>
      <c r="BR229" s="104"/>
      <c r="BS229" s="174"/>
      <c r="BT229" s="174"/>
      <c r="BU229" s="184"/>
      <c r="BV229" s="184"/>
      <c r="BW229" s="190"/>
      <c r="BX229" s="190"/>
      <c r="BY229" s="151"/>
      <c r="BZ229" s="151"/>
      <c r="CA229" s="167"/>
      <c r="CB229" s="167"/>
      <c r="CC229" s="203"/>
      <c r="CD229" s="203"/>
      <c r="CE229" s="174"/>
      <c r="CF229" s="174"/>
      <c r="CI229" s="209"/>
      <c r="CJ229" s="209"/>
      <c r="CM229" s="157"/>
      <c r="CN229" s="157"/>
      <c r="CO229" s="215"/>
      <c r="CP229" s="215"/>
      <c r="CS229" s="104"/>
      <c r="CT229" s="104"/>
      <c r="CU229" s="184"/>
      <c r="CV229" s="184"/>
      <c r="CW229" s="227"/>
      <c r="CX229" s="227"/>
      <c r="CY229" s="233"/>
      <c r="CZ229" s="233"/>
      <c r="DA229" s="239"/>
      <c r="DB229" s="239"/>
      <c r="DC229" s="245"/>
      <c r="DD229" s="245"/>
      <c r="DE229" s="167"/>
      <c r="DF229" s="167"/>
      <c r="DG229" s="104"/>
      <c r="DH229" s="104"/>
      <c r="DK229" s="255"/>
      <c r="DL229" s="255"/>
      <c r="DM229" s="151"/>
      <c r="DN229" s="151"/>
      <c r="DO229" s="261"/>
      <c r="DP229" s="261"/>
      <c r="DQ229" s="267"/>
      <c r="DR229" s="267"/>
      <c r="DS229" s="110"/>
      <c r="DT229" s="110"/>
      <c r="DW229" s="273"/>
      <c r="DX229" s="273"/>
      <c r="DY229" s="279"/>
      <c r="DZ229" s="279"/>
      <c r="EA229" s="255"/>
      <c r="EB229" s="255"/>
      <c r="EC229" s="285"/>
      <c r="ED229" s="285"/>
      <c r="EG229" s="296"/>
      <c r="EH229" s="296"/>
      <c r="EI229" s="227"/>
      <c r="EJ229" s="227"/>
    </row>
    <row r="230" spans="1:140" s="12" customFormat="1" x14ac:dyDescent="0.2">
      <c r="A230" s="13">
        <f t="shared" si="17"/>
        <v>224</v>
      </c>
      <c r="B230" s="85" t="s">
        <v>273</v>
      </c>
      <c r="D230" s="16">
        <v>400</v>
      </c>
      <c r="E230" s="71">
        <v>3</v>
      </c>
      <c r="F230" s="71"/>
      <c r="G230" s="71"/>
      <c r="H230" s="94">
        <f t="shared" si="15"/>
        <v>3</v>
      </c>
      <c r="I230" s="16">
        <f t="shared" si="13"/>
        <v>1200</v>
      </c>
      <c r="AL230" s="13"/>
      <c r="AM230" s="13"/>
      <c r="AY230" s="122"/>
      <c r="AZ230" s="122"/>
      <c r="BA230" s="104"/>
      <c r="BB230" s="104"/>
      <c r="BC230" s="128"/>
      <c r="BD230" s="128"/>
      <c r="BE230" s="167"/>
      <c r="BF230" s="167"/>
      <c r="BG230" s="116"/>
      <c r="BH230" s="116"/>
      <c r="BI230" s="110"/>
      <c r="BJ230" s="110"/>
      <c r="BK230" s="104"/>
      <c r="BL230" s="104"/>
      <c r="BM230" s="151"/>
      <c r="BN230" s="151"/>
      <c r="BO230" s="157"/>
      <c r="BP230" s="157"/>
      <c r="BQ230" s="104"/>
      <c r="BR230" s="104"/>
      <c r="BS230" s="174"/>
      <c r="BT230" s="174"/>
      <c r="BU230" s="184"/>
      <c r="BV230" s="184"/>
      <c r="BW230" s="190"/>
      <c r="BX230" s="190"/>
      <c r="BY230" s="151"/>
      <c r="BZ230" s="151"/>
      <c r="CA230" s="167"/>
      <c r="CB230" s="167"/>
      <c r="CC230" s="203"/>
      <c r="CD230" s="203"/>
      <c r="CE230" s="174"/>
      <c r="CF230" s="174"/>
      <c r="CI230" s="209"/>
      <c r="CJ230" s="209"/>
      <c r="CM230" s="157"/>
      <c r="CN230" s="157"/>
      <c r="CO230" s="215"/>
      <c r="CP230" s="215"/>
      <c r="CS230" s="104"/>
      <c r="CT230" s="104"/>
      <c r="CU230" s="184"/>
      <c r="CV230" s="184"/>
      <c r="CW230" s="227"/>
      <c r="CX230" s="227"/>
      <c r="CY230" s="233"/>
      <c r="CZ230" s="233"/>
      <c r="DA230" s="239"/>
      <c r="DB230" s="239"/>
      <c r="DC230" s="245"/>
      <c r="DD230" s="245"/>
      <c r="DE230" s="167"/>
      <c r="DF230" s="167"/>
      <c r="DG230" s="104"/>
      <c r="DH230" s="104"/>
      <c r="DK230" s="255"/>
      <c r="DL230" s="255"/>
      <c r="DM230" s="151"/>
      <c r="DN230" s="151"/>
      <c r="DO230" s="261"/>
      <c r="DP230" s="261"/>
      <c r="DQ230" s="267"/>
      <c r="DR230" s="267"/>
      <c r="DS230" s="110"/>
      <c r="DT230" s="110"/>
      <c r="DW230" s="273"/>
      <c r="DX230" s="273"/>
      <c r="DY230" s="279"/>
      <c r="DZ230" s="279"/>
      <c r="EA230" s="255"/>
      <c r="EB230" s="255"/>
      <c r="EC230" s="285"/>
      <c r="ED230" s="285"/>
      <c r="EG230" s="296"/>
      <c r="EH230" s="296"/>
      <c r="EI230" s="227"/>
      <c r="EJ230" s="227"/>
    </row>
    <row r="231" spans="1:140" s="12" customFormat="1" x14ac:dyDescent="0.2">
      <c r="A231" s="13"/>
      <c r="B231" s="86"/>
      <c r="D231" s="16"/>
      <c r="E231" s="94"/>
      <c r="F231" s="94"/>
      <c r="G231" s="74"/>
      <c r="H231" s="94">
        <f t="shared" si="15"/>
        <v>0</v>
      </c>
      <c r="I231" s="16">
        <f t="shared" si="13"/>
        <v>0</v>
      </c>
      <c r="AL231" s="13"/>
      <c r="AM231" s="13"/>
      <c r="AY231" s="122"/>
      <c r="AZ231" s="122"/>
      <c r="BA231" s="104"/>
      <c r="BB231" s="104"/>
      <c r="BC231" s="128"/>
      <c r="BD231" s="128"/>
      <c r="BE231" s="167"/>
      <c r="BF231" s="167"/>
      <c r="BG231" s="116"/>
      <c r="BH231" s="116"/>
      <c r="BI231" s="110"/>
      <c r="BJ231" s="110"/>
      <c r="BK231" s="104"/>
      <c r="BL231" s="104"/>
      <c r="BM231" s="151"/>
      <c r="BN231" s="151"/>
      <c r="BO231" s="157"/>
      <c r="BP231" s="157"/>
      <c r="BQ231" s="104"/>
      <c r="BR231" s="104"/>
      <c r="BS231" s="174"/>
      <c r="BT231" s="174"/>
      <c r="BU231" s="184"/>
      <c r="BV231" s="184"/>
      <c r="BW231" s="190"/>
      <c r="BX231" s="190"/>
      <c r="BY231" s="151"/>
      <c r="BZ231" s="151"/>
      <c r="CA231" s="167"/>
      <c r="CB231" s="167"/>
      <c r="CC231" s="203"/>
      <c r="CD231" s="203"/>
      <c r="CE231" s="174"/>
      <c r="CF231" s="174"/>
      <c r="CI231" s="209"/>
      <c r="CJ231" s="209"/>
      <c r="CM231" s="157"/>
      <c r="CN231" s="157"/>
      <c r="CO231" s="215"/>
      <c r="CP231" s="215"/>
      <c r="CS231" s="104"/>
      <c r="CT231" s="104"/>
      <c r="CU231" s="184"/>
      <c r="CV231" s="184"/>
      <c r="CW231" s="227"/>
      <c r="CX231" s="227"/>
      <c r="CY231" s="233"/>
      <c r="CZ231" s="233"/>
      <c r="DA231" s="239"/>
      <c r="DB231" s="239"/>
      <c r="DC231" s="245"/>
      <c r="DD231" s="245"/>
      <c r="DE231" s="167"/>
      <c r="DF231" s="167"/>
      <c r="DG231" s="104"/>
      <c r="DH231" s="104"/>
      <c r="DK231" s="255"/>
      <c r="DL231" s="255"/>
      <c r="DM231" s="151"/>
      <c r="DN231" s="151"/>
      <c r="DO231" s="261"/>
      <c r="DP231" s="261"/>
      <c r="DQ231" s="267"/>
      <c r="DR231" s="267"/>
      <c r="DS231" s="110"/>
      <c r="DT231" s="110"/>
      <c r="DW231" s="273"/>
      <c r="DX231" s="273"/>
      <c r="DY231" s="279"/>
      <c r="DZ231" s="279"/>
      <c r="EA231" s="255"/>
      <c r="EB231" s="255"/>
      <c r="EC231" s="285"/>
      <c r="ED231" s="285"/>
      <c r="EG231" s="296"/>
      <c r="EH231" s="296"/>
      <c r="EI231" s="227"/>
      <c r="EJ231" s="227"/>
    </row>
    <row r="232" spans="1:140" s="12" customFormat="1" x14ac:dyDescent="0.2">
      <c r="A232" s="13"/>
      <c r="B232" s="86"/>
      <c r="D232" s="16"/>
      <c r="E232" s="94"/>
      <c r="F232" s="94"/>
      <c r="G232" s="74"/>
      <c r="H232" s="94"/>
      <c r="I232" s="95" t="s">
        <v>283</v>
      </c>
      <c r="AL232" s="13"/>
      <c r="AM232" s="13"/>
      <c r="AY232" s="122">
        <f>SUM(AY5:AY231)</f>
        <v>735</v>
      </c>
      <c r="AZ232" s="122"/>
      <c r="BA232" s="122">
        <f>SUM(BA5:BA231)</f>
        <v>174</v>
      </c>
      <c r="BB232" s="104"/>
      <c r="BC232" s="122">
        <f>SUM(BC5:BC231)</f>
        <v>145</v>
      </c>
      <c r="BD232" s="128"/>
      <c r="BE232" s="167">
        <f>SUM(BE5:BE231)</f>
        <v>235</v>
      </c>
      <c r="BF232" s="167"/>
      <c r="BG232" s="122">
        <f>SUM(BG5:BG231)</f>
        <v>504</v>
      </c>
      <c r="BH232" s="116"/>
      <c r="BI232" s="122">
        <f>SUM(BI5:BI231)</f>
        <v>171</v>
      </c>
      <c r="BJ232" s="122"/>
      <c r="BK232" s="104"/>
      <c r="BL232" s="104"/>
      <c r="BM232" s="151"/>
      <c r="BN232" s="151"/>
      <c r="BO232" s="157"/>
      <c r="BP232" s="157"/>
      <c r="BQ232" s="104"/>
      <c r="BR232" s="104"/>
      <c r="BS232" s="174"/>
      <c r="BT232" s="174"/>
      <c r="BU232" s="184"/>
      <c r="BV232" s="184"/>
      <c r="BW232" s="190"/>
      <c r="BX232" s="190"/>
      <c r="BY232" s="151"/>
      <c r="BZ232" s="151"/>
      <c r="CA232" s="167"/>
      <c r="CB232" s="167"/>
      <c r="CC232" s="203"/>
      <c r="CD232" s="203"/>
      <c r="CE232" s="174"/>
      <c r="CF232" s="174"/>
      <c r="CI232" s="209"/>
      <c r="CJ232" s="209"/>
      <c r="CM232" s="157"/>
      <c r="CN232" s="157"/>
      <c r="CO232" s="215"/>
      <c r="CP232" s="215"/>
      <c r="CS232" s="104"/>
      <c r="CT232" s="104"/>
      <c r="CU232" s="184"/>
      <c r="CV232" s="184"/>
      <c r="CW232" s="227"/>
      <c r="CX232" s="227"/>
      <c r="CY232" s="233"/>
      <c r="CZ232" s="233"/>
      <c r="DA232" s="239"/>
      <c r="DB232" s="239"/>
      <c r="DC232" s="245"/>
      <c r="DD232" s="245"/>
      <c r="DE232" s="167"/>
      <c r="DF232" s="167"/>
      <c r="DG232" s="104"/>
      <c r="DH232" s="104"/>
      <c r="DK232" s="255"/>
      <c r="DL232" s="255"/>
      <c r="DM232" s="151"/>
      <c r="DN232" s="151"/>
      <c r="DO232" s="261"/>
      <c r="DP232" s="261"/>
      <c r="DQ232" s="267"/>
      <c r="DR232" s="267"/>
      <c r="DS232" s="110"/>
      <c r="DT232" s="110"/>
      <c r="DW232" s="273"/>
      <c r="DX232" s="273"/>
      <c r="DY232" s="279"/>
      <c r="DZ232" s="279"/>
      <c r="EA232" s="255"/>
      <c r="EB232" s="255"/>
      <c r="EC232" s="285"/>
      <c r="ED232" s="285"/>
      <c r="EG232" s="296"/>
      <c r="EH232" s="296"/>
      <c r="EI232" s="227"/>
      <c r="EJ232" s="227"/>
    </row>
    <row r="233" spans="1:140" s="12" customFormat="1" x14ac:dyDescent="0.2">
      <c r="A233" s="13"/>
      <c r="B233" s="86"/>
      <c r="D233" s="16"/>
      <c r="E233" s="94"/>
      <c r="F233" s="94"/>
      <c r="G233" s="74"/>
      <c r="H233" s="94"/>
      <c r="I233" s="16"/>
      <c r="AL233" s="13"/>
      <c r="AM233" s="13"/>
      <c r="AY233" s="122"/>
      <c r="AZ233" s="122"/>
      <c r="BA233" s="104"/>
      <c r="BB233" s="104"/>
      <c r="BC233" s="128"/>
      <c r="BD233" s="128"/>
      <c r="BE233" s="167"/>
      <c r="BF233" s="167"/>
      <c r="BG233" s="116"/>
      <c r="BH233" s="116"/>
      <c r="BI233" s="110"/>
      <c r="BJ233" s="110"/>
      <c r="BK233" s="104"/>
      <c r="BL233" s="104"/>
      <c r="BM233" s="151"/>
      <c r="BN233" s="151"/>
      <c r="BO233" s="157"/>
      <c r="BP233" s="157"/>
      <c r="BQ233" s="104"/>
      <c r="BR233" s="104"/>
      <c r="BS233" s="174"/>
      <c r="BT233" s="174"/>
      <c r="BU233" s="184"/>
      <c r="BV233" s="184"/>
      <c r="BW233" s="190"/>
      <c r="BX233" s="190"/>
      <c r="BY233" s="151"/>
      <c r="BZ233" s="151"/>
      <c r="CA233" s="167"/>
      <c r="CB233" s="167"/>
      <c r="CC233" s="203"/>
      <c r="CD233" s="203"/>
      <c r="CE233" s="174"/>
      <c r="CF233" s="174"/>
      <c r="CI233" s="209"/>
      <c r="CJ233" s="209"/>
      <c r="CM233" s="157"/>
      <c r="CN233" s="157"/>
      <c r="CO233" s="215"/>
      <c r="CP233" s="215"/>
      <c r="CS233" s="104"/>
      <c r="CT233" s="104"/>
      <c r="CU233" s="184"/>
      <c r="CV233" s="184"/>
      <c r="CW233" s="227"/>
      <c r="CX233" s="227"/>
      <c r="CY233" s="233"/>
      <c r="CZ233" s="233"/>
      <c r="DA233" s="239"/>
      <c r="DB233" s="239"/>
      <c r="DC233" s="245"/>
      <c r="DD233" s="245"/>
      <c r="DE233" s="167"/>
      <c r="DF233" s="167"/>
      <c r="DG233" s="104"/>
      <c r="DH233" s="104"/>
      <c r="DK233" s="255"/>
      <c r="DL233" s="255"/>
      <c r="DM233" s="151"/>
      <c r="DN233" s="151"/>
      <c r="DO233" s="261"/>
      <c r="DP233" s="261"/>
      <c r="DQ233" s="267"/>
      <c r="DR233" s="267"/>
      <c r="DS233" s="110"/>
      <c r="DT233" s="110"/>
      <c r="DW233" s="273"/>
      <c r="DX233" s="273"/>
      <c r="DY233" s="279"/>
      <c r="DZ233" s="279"/>
      <c r="EA233" s="255"/>
      <c r="EB233" s="255"/>
      <c r="EC233" s="285"/>
      <c r="ED233" s="285"/>
      <c r="EG233" s="296"/>
      <c r="EH233" s="296"/>
      <c r="EI233" s="227"/>
      <c r="EJ233" s="227"/>
    </row>
    <row r="234" spans="1:140" s="12" customFormat="1" x14ac:dyDescent="0.2">
      <c r="A234" s="13"/>
      <c r="B234" s="86"/>
      <c r="D234" s="16"/>
      <c r="E234" s="94"/>
      <c r="F234" s="94"/>
      <c r="G234" s="74"/>
      <c r="H234" s="94"/>
      <c r="I234" s="16"/>
      <c r="AL234" s="13"/>
      <c r="AM234" s="13"/>
      <c r="AY234" s="122"/>
      <c r="AZ234" s="122"/>
      <c r="BA234" s="104"/>
      <c r="BB234" s="104"/>
      <c r="BC234" s="128"/>
      <c r="BD234" s="128"/>
      <c r="BE234" s="167"/>
      <c r="BF234" s="167"/>
      <c r="BG234" s="116"/>
      <c r="BH234" s="116"/>
      <c r="BI234" s="110"/>
      <c r="BJ234" s="110"/>
      <c r="BK234" s="104"/>
      <c r="BL234" s="104"/>
      <c r="BM234" s="151"/>
      <c r="BN234" s="151"/>
      <c r="BO234" s="157"/>
      <c r="BP234" s="157"/>
      <c r="BQ234" s="104"/>
      <c r="BR234" s="104"/>
      <c r="BS234" s="174"/>
      <c r="BT234" s="174"/>
      <c r="BU234" s="184"/>
      <c r="BV234" s="184"/>
      <c r="BW234" s="190"/>
      <c r="BX234" s="190"/>
      <c r="BY234" s="151"/>
      <c r="BZ234" s="151"/>
      <c r="CA234" s="167"/>
      <c r="CB234" s="167"/>
      <c r="CC234" s="203"/>
      <c r="CD234" s="203"/>
      <c r="CE234" s="174"/>
      <c r="CF234" s="174"/>
      <c r="CI234" s="209"/>
      <c r="CJ234" s="209"/>
      <c r="CM234" s="157"/>
      <c r="CN234" s="157"/>
      <c r="CO234" s="215"/>
      <c r="CP234" s="215"/>
      <c r="CS234" s="104"/>
      <c r="CT234" s="104"/>
      <c r="CU234" s="184"/>
      <c r="CV234" s="184"/>
      <c r="CW234" s="227"/>
      <c r="CX234" s="227"/>
      <c r="CY234" s="233"/>
      <c r="CZ234" s="233"/>
      <c r="DA234" s="239"/>
      <c r="DB234" s="239"/>
      <c r="DC234" s="245"/>
      <c r="DD234" s="245"/>
      <c r="DE234" s="167"/>
      <c r="DF234" s="167"/>
      <c r="DG234" s="104"/>
      <c r="DH234" s="104"/>
      <c r="DK234" s="255"/>
      <c r="DL234" s="255"/>
      <c r="DM234" s="151"/>
      <c r="DN234" s="151"/>
      <c r="DO234" s="261"/>
      <c r="DP234" s="261"/>
      <c r="DQ234" s="267"/>
      <c r="DR234" s="267"/>
      <c r="DS234" s="110"/>
      <c r="DT234" s="110"/>
      <c r="DW234" s="273"/>
      <c r="DX234" s="273"/>
      <c r="DY234" s="279"/>
      <c r="DZ234" s="279"/>
      <c r="EA234" s="255"/>
      <c r="EB234" s="255"/>
      <c r="EC234" s="285"/>
      <c r="ED234" s="285"/>
      <c r="EG234" s="296"/>
      <c r="EH234" s="296"/>
      <c r="EI234" s="227"/>
      <c r="EJ234" s="227"/>
    </row>
    <row r="235" spans="1:140" s="12" customFormat="1" x14ac:dyDescent="0.2">
      <c r="A235" s="13"/>
      <c r="B235" s="86"/>
      <c r="D235" s="16"/>
      <c r="E235" s="94"/>
      <c r="F235" s="94"/>
      <c r="G235" s="74"/>
      <c r="H235" s="94"/>
      <c r="I235" s="16"/>
      <c r="AL235" s="13"/>
      <c r="AM235" s="13"/>
      <c r="AY235" s="122"/>
      <c r="AZ235" s="122"/>
      <c r="BA235" s="104"/>
      <c r="BB235" s="104"/>
      <c r="BC235" s="128"/>
      <c r="BD235" s="128"/>
      <c r="BE235" s="167"/>
      <c r="BF235" s="167"/>
      <c r="BG235" s="116"/>
      <c r="BH235" s="116"/>
      <c r="BI235" s="110"/>
      <c r="BJ235" s="110"/>
      <c r="BK235" s="104"/>
      <c r="BL235" s="104"/>
      <c r="BM235" s="151"/>
      <c r="BN235" s="151"/>
      <c r="BO235" s="157"/>
      <c r="BP235" s="157"/>
      <c r="BQ235" s="104"/>
      <c r="BR235" s="104"/>
      <c r="BS235" s="174"/>
      <c r="BT235" s="174"/>
      <c r="BU235" s="184"/>
      <c r="BV235" s="184"/>
      <c r="BW235" s="190"/>
      <c r="BX235" s="190"/>
      <c r="BY235" s="151"/>
      <c r="BZ235" s="151"/>
      <c r="CA235" s="167"/>
      <c r="CB235" s="167"/>
      <c r="CC235" s="203"/>
      <c r="CD235" s="203"/>
      <c r="CE235" s="174"/>
      <c r="CF235" s="174"/>
      <c r="CI235" s="209"/>
      <c r="CJ235" s="209"/>
      <c r="CM235" s="157"/>
      <c r="CN235" s="157"/>
      <c r="CO235" s="215"/>
      <c r="CP235" s="215"/>
      <c r="CS235" s="104"/>
      <c r="CT235" s="104"/>
      <c r="CU235" s="184"/>
      <c r="CV235" s="184"/>
      <c r="CW235" s="227"/>
      <c r="CX235" s="227"/>
      <c r="CY235" s="233"/>
      <c r="CZ235" s="233"/>
      <c r="DA235" s="239"/>
      <c r="DB235" s="239"/>
      <c r="DC235" s="245"/>
      <c r="DD235" s="245"/>
      <c r="DE235" s="167"/>
      <c r="DF235" s="167"/>
      <c r="DG235" s="104"/>
      <c r="DH235" s="104"/>
      <c r="DK235" s="255"/>
      <c r="DL235" s="255"/>
      <c r="DM235" s="151"/>
      <c r="DN235" s="151"/>
      <c r="DO235" s="261"/>
      <c r="DP235" s="261"/>
      <c r="DQ235" s="267"/>
      <c r="DR235" s="267"/>
      <c r="DS235" s="110"/>
      <c r="DT235" s="110"/>
      <c r="DW235" s="273"/>
      <c r="DX235" s="273"/>
      <c r="DY235" s="279"/>
      <c r="DZ235" s="279"/>
      <c r="EA235" s="255"/>
      <c r="EB235" s="255"/>
      <c r="EC235" s="285"/>
      <c r="ED235" s="285"/>
      <c r="EG235" s="296"/>
      <c r="EH235" s="296"/>
      <c r="EI235" s="227"/>
      <c r="EJ235" s="227"/>
    </row>
    <row r="236" spans="1:140" s="12" customFormat="1" x14ac:dyDescent="0.2">
      <c r="A236" s="13"/>
      <c r="B236" s="86"/>
      <c r="D236" s="16"/>
      <c r="E236" s="94"/>
      <c r="F236" s="94"/>
      <c r="G236" s="74"/>
      <c r="H236" s="94"/>
      <c r="I236" s="16"/>
      <c r="AL236" s="13"/>
      <c r="AM236" s="13"/>
      <c r="AY236" s="122"/>
      <c r="AZ236" s="122"/>
      <c r="BA236" s="104"/>
      <c r="BB236" s="104"/>
      <c r="BC236" s="128"/>
      <c r="BD236" s="128"/>
      <c r="BE236" s="167"/>
      <c r="BF236" s="167"/>
      <c r="BG236" s="116"/>
      <c r="BH236" s="116"/>
      <c r="BI236" s="110"/>
      <c r="BJ236" s="110"/>
      <c r="BK236" s="104"/>
      <c r="BL236" s="104"/>
      <c r="BM236" s="151"/>
      <c r="BN236" s="151"/>
      <c r="BO236" s="157"/>
      <c r="BP236" s="157"/>
      <c r="BQ236" s="104"/>
      <c r="BR236" s="104"/>
      <c r="BS236" s="174"/>
      <c r="BT236" s="174"/>
      <c r="BU236" s="184"/>
      <c r="BV236" s="184"/>
      <c r="BW236" s="190"/>
      <c r="BX236" s="190"/>
      <c r="BY236" s="151"/>
      <c r="BZ236" s="151"/>
      <c r="CA236" s="167"/>
      <c r="CB236" s="167"/>
      <c r="CC236" s="203"/>
      <c r="CD236" s="203"/>
      <c r="CE236" s="174"/>
      <c r="CF236" s="174"/>
      <c r="CI236" s="209"/>
      <c r="CJ236" s="209"/>
      <c r="CM236" s="157"/>
      <c r="CN236" s="157"/>
      <c r="CO236" s="215"/>
      <c r="CP236" s="215"/>
      <c r="CS236" s="104"/>
      <c r="CT236" s="104"/>
      <c r="CU236" s="184"/>
      <c r="CV236" s="184"/>
      <c r="CW236" s="227"/>
      <c r="CX236" s="227"/>
      <c r="CY236" s="233"/>
      <c r="CZ236" s="233"/>
      <c r="DA236" s="239"/>
      <c r="DB236" s="239"/>
      <c r="DC236" s="245"/>
      <c r="DD236" s="245"/>
      <c r="DE236" s="167"/>
      <c r="DF236" s="167"/>
      <c r="DG236" s="104"/>
      <c r="DH236" s="104"/>
      <c r="DK236" s="255"/>
      <c r="DL236" s="255"/>
      <c r="DM236" s="151"/>
      <c r="DN236" s="151"/>
      <c r="DO236" s="261"/>
      <c r="DP236" s="261"/>
      <c r="DQ236" s="267"/>
      <c r="DR236" s="267"/>
      <c r="DS236" s="110"/>
      <c r="DT236" s="110"/>
      <c r="DW236" s="273"/>
      <c r="DX236" s="273"/>
      <c r="DY236" s="279"/>
      <c r="DZ236" s="279"/>
      <c r="EA236" s="255"/>
      <c r="EB236" s="255"/>
      <c r="EC236" s="285"/>
      <c r="ED236" s="285"/>
      <c r="EG236" s="296"/>
      <c r="EH236" s="296"/>
      <c r="EI236" s="227"/>
      <c r="EJ236" s="227"/>
    </row>
    <row r="237" spans="1:140" s="12" customFormat="1" x14ac:dyDescent="0.2">
      <c r="A237" s="13"/>
      <c r="B237" s="86"/>
      <c r="D237" s="16"/>
      <c r="E237" s="94"/>
      <c r="F237" s="94"/>
      <c r="G237" s="74"/>
      <c r="H237" s="94"/>
      <c r="I237" s="16"/>
      <c r="AL237" s="13"/>
      <c r="AM237" s="13"/>
      <c r="AY237" s="122"/>
      <c r="AZ237" s="122"/>
      <c r="BA237" s="104"/>
      <c r="BB237" s="104"/>
      <c r="BC237" s="128"/>
      <c r="BD237" s="128"/>
      <c r="BE237" s="167"/>
      <c r="BF237" s="167"/>
      <c r="BG237" s="116"/>
      <c r="BH237" s="116"/>
      <c r="BI237" s="110"/>
      <c r="BJ237" s="110"/>
      <c r="BK237" s="104"/>
      <c r="BL237" s="104"/>
      <c r="BM237" s="151"/>
      <c r="BN237" s="151"/>
      <c r="BO237" s="157"/>
      <c r="BP237" s="157"/>
      <c r="BQ237" s="104"/>
      <c r="BR237" s="104"/>
      <c r="BS237" s="174"/>
      <c r="BT237" s="174"/>
      <c r="BU237" s="184"/>
      <c r="BV237" s="184"/>
      <c r="BW237" s="190"/>
      <c r="BX237" s="190"/>
      <c r="BY237" s="151"/>
      <c r="BZ237" s="151"/>
      <c r="CA237" s="167"/>
      <c r="CB237" s="167"/>
      <c r="CC237" s="203"/>
      <c r="CD237" s="203"/>
      <c r="CE237" s="174"/>
      <c r="CF237" s="174"/>
      <c r="CI237" s="209"/>
      <c r="CJ237" s="209"/>
      <c r="CM237" s="157"/>
      <c r="CN237" s="157"/>
      <c r="CO237" s="215"/>
      <c r="CP237" s="215"/>
      <c r="CS237" s="104"/>
      <c r="CT237" s="104"/>
      <c r="CU237" s="184"/>
      <c r="CV237" s="184"/>
      <c r="CW237" s="227"/>
      <c r="CX237" s="227"/>
      <c r="CY237" s="233"/>
      <c r="CZ237" s="233"/>
      <c r="DA237" s="239"/>
      <c r="DB237" s="239"/>
      <c r="DC237" s="245"/>
      <c r="DD237" s="245"/>
      <c r="DE237" s="167"/>
      <c r="DF237" s="167"/>
      <c r="DG237" s="104"/>
      <c r="DH237" s="104"/>
      <c r="DK237" s="255"/>
      <c r="DL237" s="255"/>
      <c r="DM237" s="151"/>
      <c r="DN237" s="151"/>
      <c r="DO237" s="261"/>
      <c r="DP237" s="261"/>
      <c r="DQ237" s="267"/>
      <c r="DR237" s="267"/>
      <c r="DS237" s="110"/>
      <c r="DT237" s="110"/>
      <c r="DW237" s="273"/>
      <c r="DX237" s="273"/>
      <c r="DY237" s="279"/>
      <c r="DZ237" s="279"/>
      <c r="EA237" s="255"/>
      <c r="EB237" s="255"/>
      <c r="EC237" s="285"/>
      <c r="ED237" s="285"/>
      <c r="EG237" s="296"/>
      <c r="EH237" s="296"/>
      <c r="EI237" s="227"/>
      <c r="EJ237" s="227"/>
    </row>
    <row r="238" spans="1:140" s="12" customFormat="1" x14ac:dyDescent="0.2">
      <c r="A238" s="13"/>
      <c r="B238" s="86"/>
      <c r="D238" s="16"/>
      <c r="E238" s="94"/>
      <c r="F238" s="94"/>
      <c r="G238" s="74"/>
      <c r="H238" s="94"/>
      <c r="I238" s="16"/>
      <c r="AL238" s="13"/>
      <c r="AM238" s="13"/>
      <c r="AY238" s="122"/>
      <c r="AZ238" s="122"/>
      <c r="BA238" s="104"/>
      <c r="BB238" s="104"/>
      <c r="BC238" s="128"/>
      <c r="BD238" s="128"/>
      <c r="BE238" s="167"/>
      <c r="BF238" s="167"/>
      <c r="BG238" s="116"/>
      <c r="BH238" s="116"/>
      <c r="BI238" s="110"/>
      <c r="BJ238" s="110"/>
      <c r="BK238" s="104"/>
      <c r="BL238" s="104"/>
      <c r="BM238" s="151"/>
      <c r="BN238" s="151"/>
      <c r="BO238" s="157"/>
      <c r="BP238" s="157"/>
      <c r="BQ238" s="104"/>
      <c r="BR238" s="104"/>
      <c r="BS238" s="174"/>
      <c r="BT238" s="174"/>
      <c r="BU238" s="184"/>
      <c r="BV238" s="184"/>
      <c r="BW238" s="190"/>
      <c r="BX238" s="190"/>
      <c r="BY238" s="151"/>
      <c r="BZ238" s="151"/>
      <c r="CA238" s="167"/>
      <c r="CB238" s="167"/>
      <c r="CC238" s="203"/>
      <c r="CD238" s="203"/>
      <c r="CE238" s="174"/>
      <c r="CF238" s="174"/>
      <c r="CI238" s="209"/>
      <c r="CJ238" s="209"/>
      <c r="CM238" s="157"/>
      <c r="CN238" s="157"/>
      <c r="CO238" s="215"/>
      <c r="CP238" s="215"/>
      <c r="CS238" s="104"/>
      <c r="CT238" s="104"/>
      <c r="CU238" s="184"/>
      <c r="CV238" s="184"/>
      <c r="CW238" s="227"/>
      <c r="CX238" s="227"/>
      <c r="CY238" s="233"/>
      <c r="CZ238" s="233"/>
      <c r="DA238" s="239"/>
      <c r="DB238" s="239"/>
      <c r="DC238" s="245"/>
      <c r="DD238" s="245"/>
      <c r="DE238" s="167"/>
      <c r="DF238" s="167"/>
      <c r="DG238" s="104"/>
      <c r="DH238" s="104"/>
      <c r="DK238" s="255"/>
      <c r="DL238" s="255"/>
      <c r="DM238" s="151"/>
      <c r="DN238" s="151"/>
      <c r="DO238" s="261"/>
      <c r="DP238" s="261"/>
      <c r="DQ238" s="267"/>
      <c r="DR238" s="267"/>
      <c r="DS238" s="110"/>
      <c r="DT238" s="110"/>
      <c r="DW238" s="273"/>
      <c r="DX238" s="273"/>
      <c r="DY238" s="279"/>
      <c r="DZ238" s="279"/>
      <c r="EA238" s="255"/>
      <c r="EB238" s="255"/>
      <c r="EC238" s="285"/>
      <c r="ED238" s="285"/>
      <c r="EG238" s="296"/>
      <c r="EH238" s="296"/>
      <c r="EI238" s="227"/>
      <c r="EJ238" s="227"/>
    </row>
    <row r="239" spans="1:140" s="12" customFormat="1" x14ac:dyDescent="0.2">
      <c r="A239" s="13"/>
      <c r="B239" s="86"/>
      <c r="D239" s="16"/>
      <c r="E239" s="94"/>
      <c r="F239" s="94"/>
      <c r="G239" s="74"/>
      <c r="H239" s="94"/>
      <c r="I239" s="16"/>
      <c r="AL239" s="13"/>
      <c r="AM239" s="13"/>
      <c r="AY239" s="122"/>
      <c r="AZ239" s="122"/>
      <c r="BA239" s="104"/>
      <c r="BB239" s="104"/>
      <c r="BC239" s="128"/>
      <c r="BD239" s="128"/>
      <c r="BE239" s="167"/>
      <c r="BF239" s="167"/>
      <c r="BG239" s="116"/>
      <c r="BH239" s="116"/>
      <c r="BI239" s="110"/>
      <c r="BJ239" s="110"/>
      <c r="BK239" s="104"/>
      <c r="BL239" s="104"/>
      <c r="BM239" s="151"/>
      <c r="BN239" s="151"/>
      <c r="BO239" s="157"/>
      <c r="BP239" s="157"/>
      <c r="BQ239" s="104"/>
      <c r="BR239" s="104"/>
      <c r="BS239" s="174"/>
      <c r="BT239" s="174"/>
      <c r="BU239" s="184"/>
      <c r="BV239" s="184"/>
      <c r="BW239" s="190"/>
      <c r="BX239" s="190"/>
      <c r="BY239" s="151"/>
      <c r="BZ239" s="151"/>
      <c r="CA239" s="167"/>
      <c r="CB239" s="167"/>
      <c r="CC239" s="203"/>
      <c r="CD239" s="203"/>
      <c r="CE239" s="174"/>
      <c r="CF239" s="174"/>
      <c r="CI239" s="209"/>
      <c r="CJ239" s="209"/>
      <c r="CM239" s="157"/>
      <c r="CN239" s="157"/>
      <c r="CO239" s="215"/>
      <c r="CP239" s="215"/>
      <c r="CS239" s="104"/>
      <c r="CT239" s="104"/>
      <c r="CU239" s="184"/>
      <c r="CV239" s="184"/>
      <c r="CW239" s="227"/>
      <c r="CX239" s="227"/>
      <c r="CY239" s="233"/>
      <c r="CZ239" s="233"/>
      <c r="DA239" s="239"/>
      <c r="DB239" s="239"/>
      <c r="DC239" s="245"/>
      <c r="DD239" s="245"/>
      <c r="DE239" s="167"/>
      <c r="DF239" s="167"/>
      <c r="DG239" s="104"/>
      <c r="DH239" s="104"/>
      <c r="DK239" s="255"/>
      <c r="DL239" s="255"/>
      <c r="DM239" s="151"/>
      <c r="DN239" s="151"/>
      <c r="DO239" s="261"/>
      <c r="DP239" s="261"/>
      <c r="DQ239" s="267"/>
      <c r="DR239" s="267"/>
      <c r="DS239" s="110"/>
      <c r="DT239" s="110"/>
      <c r="DW239" s="273"/>
      <c r="DX239" s="273"/>
      <c r="DY239" s="279"/>
      <c r="DZ239" s="279"/>
      <c r="EA239" s="255"/>
      <c r="EB239" s="255"/>
      <c r="EC239" s="285"/>
      <c r="ED239" s="285"/>
      <c r="EG239" s="296"/>
      <c r="EH239" s="296"/>
      <c r="EI239" s="227"/>
      <c r="EJ239" s="227"/>
    </row>
    <row r="240" spans="1:140" s="12" customFormat="1" x14ac:dyDescent="0.2">
      <c r="A240" s="13"/>
      <c r="B240" s="86"/>
      <c r="D240" s="16"/>
      <c r="E240" s="94"/>
      <c r="F240" s="94"/>
      <c r="G240" s="74"/>
      <c r="H240" s="94"/>
      <c r="I240" s="16"/>
      <c r="AL240" s="13"/>
      <c r="AM240" s="13"/>
      <c r="AY240" s="122"/>
      <c r="AZ240" s="122"/>
      <c r="BA240" s="104"/>
      <c r="BB240" s="104"/>
      <c r="BC240" s="128"/>
      <c r="BD240" s="128"/>
      <c r="BE240" s="167"/>
      <c r="BF240" s="167"/>
      <c r="BG240" s="116"/>
      <c r="BH240" s="116"/>
      <c r="BI240" s="110"/>
      <c r="BJ240" s="110"/>
      <c r="BK240" s="104"/>
      <c r="BL240" s="104"/>
      <c r="BM240" s="151"/>
      <c r="BN240" s="151"/>
      <c r="BO240" s="157"/>
      <c r="BP240" s="157"/>
      <c r="BQ240" s="104"/>
      <c r="BR240" s="104"/>
      <c r="BS240" s="174"/>
      <c r="BT240" s="174"/>
      <c r="BU240" s="184"/>
      <c r="BV240" s="184"/>
      <c r="BW240" s="190"/>
      <c r="BX240" s="190"/>
      <c r="BY240" s="151"/>
      <c r="BZ240" s="151"/>
      <c r="CA240" s="167"/>
      <c r="CB240" s="167"/>
      <c r="CC240" s="203"/>
      <c r="CD240" s="203"/>
      <c r="CE240" s="174"/>
      <c r="CF240" s="174"/>
      <c r="CI240" s="209"/>
      <c r="CJ240" s="209"/>
      <c r="CM240" s="157"/>
      <c r="CN240" s="157"/>
      <c r="CO240" s="215"/>
      <c r="CP240" s="215"/>
      <c r="CS240" s="104"/>
      <c r="CT240" s="104"/>
      <c r="CU240" s="184"/>
      <c r="CV240" s="184"/>
      <c r="CW240" s="227"/>
      <c r="CX240" s="227"/>
      <c r="CY240" s="233"/>
      <c r="CZ240" s="233"/>
      <c r="DA240" s="239"/>
      <c r="DB240" s="239"/>
      <c r="DC240" s="245"/>
      <c r="DD240" s="245"/>
      <c r="DE240" s="167"/>
      <c r="DF240" s="167"/>
      <c r="DG240" s="104"/>
      <c r="DH240" s="104"/>
      <c r="DK240" s="255"/>
      <c r="DL240" s="255"/>
      <c r="DM240" s="151"/>
      <c r="DN240" s="151"/>
      <c r="DO240" s="261"/>
      <c r="DP240" s="261"/>
      <c r="DQ240" s="267"/>
      <c r="DR240" s="267"/>
      <c r="DS240" s="110"/>
      <c r="DT240" s="110"/>
      <c r="DW240" s="273"/>
      <c r="DX240" s="273"/>
      <c r="DY240" s="279"/>
      <c r="DZ240" s="279"/>
      <c r="EA240" s="255"/>
      <c r="EB240" s="255"/>
      <c r="EC240" s="285"/>
      <c r="ED240" s="285"/>
      <c r="EG240" s="296"/>
      <c r="EH240" s="296"/>
      <c r="EI240" s="227"/>
      <c r="EJ240" s="227"/>
    </row>
    <row r="241" spans="1:140" s="12" customFormat="1" x14ac:dyDescent="0.2">
      <c r="A241" s="13"/>
      <c r="B241" s="86"/>
      <c r="D241" s="16"/>
      <c r="E241" s="94"/>
      <c r="F241" s="94"/>
      <c r="G241" s="74"/>
      <c r="H241" s="94"/>
      <c r="I241" s="16"/>
      <c r="AL241" s="13"/>
      <c r="AM241" s="13"/>
      <c r="AY241" s="122"/>
      <c r="AZ241" s="122"/>
      <c r="BA241" s="104"/>
      <c r="BB241" s="104"/>
      <c r="BC241" s="128"/>
      <c r="BD241" s="128"/>
      <c r="BE241" s="167"/>
      <c r="BF241" s="167"/>
      <c r="BG241" s="116"/>
      <c r="BH241" s="116"/>
      <c r="BI241" s="110"/>
      <c r="BJ241" s="110"/>
      <c r="BK241" s="104"/>
      <c r="BL241" s="104"/>
      <c r="BM241" s="151"/>
      <c r="BN241" s="151"/>
      <c r="BO241" s="157"/>
      <c r="BP241" s="157"/>
      <c r="BQ241" s="104"/>
      <c r="BR241" s="104"/>
      <c r="BS241" s="174"/>
      <c r="BT241" s="174"/>
      <c r="BU241" s="184"/>
      <c r="BV241" s="184"/>
      <c r="BW241" s="190"/>
      <c r="BX241" s="190"/>
      <c r="BY241" s="151"/>
      <c r="BZ241" s="151"/>
      <c r="CA241" s="167"/>
      <c r="CB241" s="167"/>
      <c r="CC241" s="203"/>
      <c r="CD241" s="203"/>
      <c r="CE241" s="174"/>
      <c r="CF241" s="174"/>
      <c r="CI241" s="209"/>
      <c r="CJ241" s="209"/>
      <c r="CM241" s="157"/>
      <c r="CN241" s="157"/>
      <c r="CO241" s="215"/>
      <c r="CP241" s="215"/>
      <c r="CS241" s="104"/>
      <c r="CT241" s="104"/>
      <c r="CU241" s="184"/>
      <c r="CV241" s="184"/>
      <c r="CW241" s="227"/>
      <c r="CX241" s="227"/>
      <c r="CY241" s="233"/>
      <c r="CZ241" s="233"/>
      <c r="DA241" s="239"/>
      <c r="DB241" s="239"/>
      <c r="DC241" s="245"/>
      <c r="DD241" s="245"/>
      <c r="DE241" s="167"/>
      <c r="DF241" s="167"/>
      <c r="DG241" s="104"/>
      <c r="DH241" s="104"/>
      <c r="DK241" s="255"/>
      <c r="DL241" s="255"/>
      <c r="DM241" s="151"/>
      <c r="DN241" s="151"/>
      <c r="DO241" s="261"/>
      <c r="DP241" s="261"/>
      <c r="DQ241" s="267"/>
      <c r="DR241" s="267"/>
      <c r="DS241" s="110"/>
      <c r="DT241" s="110"/>
      <c r="DW241" s="273"/>
      <c r="DX241" s="273"/>
      <c r="DY241" s="279"/>
      <c r="DZ241" s="279"/>
      <c r="EA241" s="255"/>
      <c r="EB241" s="255"/>
      <c r="EC241" s="285"/>
      <c r="ED241" s="285"/>
      <c r="EG241" s="296"/>
      <c r="EH241" s="296"/>
      <c r="EI241" s="227"/>
      <c r="EJ241" s="227"/>
    </row>
    <row r="242" spans="1:140" s="12" customFormat="1" x14ac:dyDescent="0.2">
      <c r="A242" s="13"/>
      <c r="B242" s="86"/>
      <c r="D242" s="16"/>
      <c r="E242" s="94"/>
      <c r="F242" s="94"/>
      <c r="G242" s="74"/>
      <c r="H242" s="94"/>
      <c r="I242" s="16"/>
      <c r="AL242" s="13"/>
      <c r="AM242" s="13"/>
      <c r="AY242" s="122"/>
      <c r="AZ242" s="122"/>
      <c r="BA242" s="104"/>
      <c r="BB242" s="104"/>
      <c r="BC242" s="128"/>
      <c r="BD242" s="128"/>
      <c r="BE242" s="167"/>
      <c r="BF242" s="167"/>
      <c r="BG242" s="116"/>
      <c r="BH242" s="116"/>
      <c r="BI242" s="110"/>
      <c r="BJ242" s="110"/>
      <c r="BK242" s="104"/>
      <c r="BL242" s="104"/>
      <c r="BM242" s="151"/>
      <c r="BN242" s="151"/>
      <c r="BO242" s="157"/>
      <c r="BP242" s="157"/>
      <c r="BQ242" s="104"/>
      <c r="BR242" s="104"/>
      <c r="BS242" s="174"/>
      <c r="BT242" s="174"/>
      <c r="BU242" s="184"/>
      <c r="BV242" s="184"/>
      <c r="BW242" s="190"/>
      <c r="BX242" s="190"/>
      <c r="BY242" s="151"/>
      <c r="BZ242" s="151"/>
      <c r="CA242" s="167"/>
      <c r="CB242" s="167"/>
      <c r="CC242" s="203"/>
      <c r="CD242" s="203"/>
      <c r="CE242" s="174"/>
      <c r="CF242" s="174"/>
      <c r="CI242" s="209"/>
      <c r="CJ242" s="209"/>
      <c r="CM242" s="157"/>
      <c r="CN242" s="157"/>
      <c r="CO242" s="215"/>
      <c r="CP242" s="215"/>
      <c r="CS242" s="104"/>
      <c r="CT242" s="104"/>
      <c r="CU242" s="184"/>
      <c r="CV242" s="184"/>
      <c r="CW242" s="227"/>
      <c r="CX242" s="227"/>
      <c r="CY242" s="233"/>
      <c r="CZ242" s="233"/>
      <c r="DA242" s="239"/>
      <c r="DB242" s="239"/>
      <c r="DC242" s="245"/>
      <c r="DD242" s="245"/>
      <c r="DE242" s="167"/>
      <c r="DF242" s="167"/>
      <c r="DG242" s="104"/>
      <c r="DH242" s="104"/>
      <c r="DK242" s="255"/>
      <c r="DL242" s="255"/>
      <c r="DM242" s="151"/>
      <c r="DN242" s="151"/>
      <c r="DO242" s="261"/>
      <c r="DP242" s="261"/>
      <c r="DQ242" s="267"/>
      <c r="DR242" s="267"/>
      <c r="DS242" s="110"/>
      <c r="DT242" s="110"/>
      <c r="DW242" s="273"/>
      <c r="DX242" s="273"/>
      <c r="DY242" s="279"/>
      <c r="DZ242" s="279"/>
      <c r="EA242" s="255"/>
      <c r="EB242" s="255"/>
      <c r="EC242" s="285"/>
      <c r="ED242" s="285"/>
      <c r="EG242" s="296"/>
      <c r="EH242" s="296"/>
      <c r="EI242" s="227"/>
      <c r="EJ242" s="227"/>
    </row>
    <row r="243" spans="1:140" s="12" customFormat="1" x14ac:dyDescent="0.2">
      <c r="A243" s="13"/>
      <c r="B243" s="86"/>
      <c r="D243" s="16"/>
      <c r="E243" s="94"/>
      <c r="F243" s="94"/>
      <c r="G243" s="74"/>
      <c r="H243" s="94"/>
      <c r="I243" s="16"/>
      <c r="AL243" s="13"/>
      <c r="AM243" s="13"/>
      <c r="AY243" s="122"/>
      <c r="AZ243" s="122"/>
      <c r="BA243" s="104"/>
      <c r="BB243" s="104"/>
      <c r="BC243" s="128"/>
      <c r="BD243" s="128"/>
      <c r="BE243" s="167"/>
      <c r="BF243" s="167"/>
      <c r="BG243" s="116"/>
      <c r="BH243" s="116"/>
      <c r="BI243" s="110"/>
      <c r="BJ243" s="110"/>
      <c r="BK243" s="104"/>
      <c r="BL243" s="104"/>
      <c r="BM243" s="151"/>
      <c r="BN243" s="151"/>
      <c r="BO243" s="157"/>
      <c r="BP243" s="157"/>
      <c r="BQ243" s="104"/>
      <c r="BR243" s="104"/>
      <c r="BS243" s="174"/>
      <c r="BT243" s="174"/>
      <c r="BU243" s="184"/>
      <c r="BV243" s="184"/>
      <c r="BW243" s="190"/>
      <c r="BX243" s="190"/>
      <c r="BY243" s="151"/>
      <c r="BZ243" s="151"/>
      <c r="CA243" s="167"/>
      <c r="CB243" s="167"/>
      <c r="CC243" s="203"/>
      <c r="CD243" s="203"/>
      <c r="CE243" s="174"/>
      <c r="CF243" s="174"/>
      <c r="CI243" s="209"/>
      <c r="CJ243" s="209"/>
      <c r="CM243" s="157"/>
      <c r="CN243" s="157"/>
      <c r="CO243" s="215"/>
      <c r="CP243" s="215"/>
      <c r="CS243" s="104"/>
      <c r="CT243" s="104"/>
      <c r="CU243" s="184"/>
      <c r="CV243" s="184"/>
      <c r="CW243" s="227"/>
      <c r="CX243" s="227"/>
      <c r="CY243" s="233"/>
      <c r="CZ243" s="233"/>
      <c r="DA243" s="239"/>
      <c r="DB243" s="239"/>
      <c r="DC243" s="245"/>
      <c r="DD243" s="245"/>
      <c r="DE243" s="167"/>
      <c r="DF243" s="167"/>
      <c r="DG243" s="104"/>
      <c r="DH243" s="104"/>
      <c r="DK243" s="255"/>
      <c r="DL243" s="255"/>
      <c r="DM243" s="151"/>
      <c r="DN243" s="151"/>
      <c r="DO243" s="261"/>
      <c r="DP243" s="261"/>
      <c r="DQ243" s="267"/>
      <c r="DR243" s="267"/>
      <c r="DS243" s="110"/>
      <c r="DT243" s="110"/>
      <c r="DW243" s="273"/>
      <c r="DX243" s="273"/>
      <c r="DY243" s="279"/>
      <c r="DZ243" s="279"/>
      <c r="EA243" s="255"/>
      <c r="EB243" s="255"/>
      <c r="EC243" s="285"/>
      <c r="ED243" s="285"/>
      <c r="EG243" s="296"/>
      <c r="EH243" s="296"/>
      <c r="EI243" s="227"/>
      <c r="EJ243" s="227"/>
    </row>
    <row r="244" spans="1:140" s="12" customFormat="1" x14ac:dyDescent="0.2">
      <c r="A244" s="13"/>
      <c r="B244" s="86"/>
      <c r="D244" s="16"/>
      <c r="E244" s="94"/>
      <c r="F244" s="94"/>
      <c r="G244" s="74"/>
      <c r="H244" s="94"/>
      <c r="I244" s="16"/>
      <c r="AL244" s="13"/>
      <c r="AM244" s="13"/>
      <c r="AY244" s="122"/>
      <c r="AZ244" s="122"/>
      <c r="BA244" s="104"/>
      <c r="BB244" s="104"/>
      <c r="BC244" s="128"/>
      <c r="BD244" s="128"/>
      <c r="BE244" s="167"/>
      <c r="BF244" s="167"/>
      <c r="BG244" s="116"/>
      <c r="BH244" s="116"/>
      <c r="BI244" s="110"/>
      <c r="BJ244" s="110"/>
      <c r="BK244" s="104"/>
      <c r="BL244" s="104"/>
      <c r="BM244" s="151"/>
      <c r="BN244" s="151"/>
      <c r="BO244" s="157"/>
      <c r="BP244" s="157"/>
      <c r="BQ244" s="104"/>
      <c r="BR244" s="104"/>
      <c r="BS244" s="174"/>
      <c r="BT244" s="174"/>
      <c r="BU244" s="184"/>
      <c r="BV244" s="184"/>
      <c r="BW244" s="190"/>
      <c r="BX244" s="190"/>
      <c r="BY244" s="151"/>
      <c r="BZ244" s="151"/>
      <c r="CA244" s="167"/>
      <c r="CB244" s="167"/>
      <c r="CC244" s="203"/>
      <c r="CD244" s="203"/>
      <c r="CE244" s="174"/>
      <c r="CF244" s="174"/>
      <c r="CI244" s="209"/>
      <c r="CJ244" s="209"/>
      <c r="CM244" s="157"/>
      <c r="CN244" s="157"/>
      <c r="CO244" s="215"/>
      <c r="CP244" s="215"/>
      <c r="CS244" s="104"/>
      <c r="CT244" s="104"/>
      <c r="CU244" s="184"/>
      <c r="CV244" s="184"/>
      <c r="CW244" s="227"/>
      <c r="CX244" s="227"/>
      <c r="CY244" s="233"/>
      <c r="CZ244" s="233"/>
      <c r="DA244" s="239"/>
      <c r="DB244" s="239"/>
      <c r="DC244" s="245"/>
      <c r="DD244" s="245"/>
      <c r="DE244" s="167"/>
      <c r="DF244" s="167"/>
      <c r="DG244" s="104"/>
      <c r="DH244" s="104"/>
      <c r="DK244" s="255"/>
      <c r="DL244" s="255"/>
      <c r="DM244" s="151"/>
      <c r="DN244" s="151"/>
      <c r="DO244" s="261"/>
      <c r="DP244" s="261"/>
      <c r="DQ244" s="267"/>
      <c r="DR244" s="267"/>
      <c r="DS244" s="110"/>
      <c r="DT244" s="110"/>
      <c r="DW244" s="273"/>
      <c r="DX244" s="273"/>
      <c r="DY244" s="279"/>
      <c r="DZ244" s="279"/>
      <c r="EA244" s="255"/>
      <c r="EB244" s="255"/>
      <c r="EC244" s="285"/>
      <c r="ED244" s="285"/>
      <c r="EG244" s="296"/>
      <c r="EH244" s="296"/>
      <c r="EI244" s="227"/>
      <c r="EJ244" s="227"/>
    </row>
    <row r="245" spans="1:140" s="12" customFormat="1" x14ac:dyDescent="0.2">
      <c r="A245" s="13"/>
      <c r="B245" s="86"/>
      <c r="D245" s="16"/>
      <c r="E245" s="94"/>
      <c r="F245" s="94"/>
      <c r="G245" s="74"/>
      <c r="H245" s="94"/>
      <c r="I245" s="16"/>
      <c r="AL245" s="13"/>
      <c r="AM245" s="13"/>
      <c r="AY245" s="122"/>
      <c r="AZ245" s="122"/>
      <c r="BA245" s="104"/>
      <c r="BB245" s="104"/>
      <c r="BC245" s="128"/>
      <c r="BD245" s="128"/>
      <c r="BE245" s="167"/>
      <c r="BF245" s="167"/>
      <c r="BG245" s="116"/>
      <c r="BH245" s="116"/>
      <c r="BI245" s="110"/>
      <c r="BJ245" s="110"/>
      <c r="BK245" s="104"/>
      <c r="BL245" s="104"/>
      <c r="BM245" s="151"/>
      <c r="BN245" s="151"/>
      <c r="BO245" s="157"/>
      <c r="BP245" s="157"/>
      <c r="BQ245" s="104"/>
      <c r="BR245" s="104"/>
      <c r="BS245" s="174"/>
      <c r="BT245" s="174"/>
      <c r="BU245" s="184"/>
      <c r="BV245" s="184"/>
      <c r="BW245" s="190"/>
      <c r="BX245" s="190"/>
      <c r="BY245" s="151"/>
      <c r="BZ245" s="151"/>
      <c r="CA245" s="167"/>
      <c r="CB245" s="167"/>
      <c r="CC245" s="203"/>
      <c r="CD245" s="203"/>
      <c r="CE245" s="174"/>
      <c r="CF245" s="174"/>
      <c r="CI245" s="209"/>
      <c r="CJ245" s="209"/>
      <c r="CM245" s="157"/>
      <c r="CN245" s="157"/>
      <c r="CO245" s="215"/>
      <c r="CP245" s="215"/>
      <c r="CS245" s="104"/>
      <c r="CT245" s="104"/>
      <c r="CU245" s="184"/>
      <c r="CV245" s="184"/>
      <c r="CW245" s="227"/>
      <c r="CX245" s="227"/>
      <c r="CY245" s="233"/>
      <c r="CZ245" s="233"/>
      <c r="DA245" s="239"/>
      <c r="DB245" s="239"/>
      <c r="DC245" s="245"/>
      <c r="DD245" s="245"/>
      <c r="DE245" s="167"/>
      <c r="DF245" s="167"/>
      <c r="DG245" s="104"/>
      <c r="DH245" s="104"/>
      <c r="DK245" s="255"/>
      <c r="DL245" s="255"/>
      <c r="DM245" s="151"/>
      <c r="DN245" s="151"/>
      <c r="DO245" s="261"/>
      <c r="DP245" s="261"/>
      <c r="DQ245" s="267"/>
      <c r="DR245" s="267"/>
      <c r="DS245" s="110"/>
      <c r="DT245" s="110"/>
      <c r="DW245" s="273"/>
      <c r="DX245" s="273"/>
      <c r="DY245" s="279"/>
      <c r="DZ245" s="279"/>
      <c r="EA245" s="255"/>
      <c r="EB245" s="255"/>
      <c r="EC245" s="285"/>
      <c r="ED245" s="285"/>
      <c r="EG245" s="296"/>
      <c r="EH245" s="296"/>
      <c r="EI245" s="227"/>
      <c r="EJ245" s="227"/>
    </row>
    <row r="246" spans="1:140" s="12" customFormat="1" x14ac:dyDescent="0.2">
      <c r="A246" s="13"/>
      <c r="B246" s="86"/>
      <c r="D246" s="16"/>
      <c r="E246" s="94"/>
      <c r="F246" s="94"/>
      <c r="G246" s="74"/>
      <c r="H246" s="94"/>
      <c r="I246" s="16"/>
      <c r="AL246" s="13"/>
      <c r="AM246" s="13"/>
      <c r="AY246" s="122"/>
      <c r="AZ246" s="122"/>
      <c r="BA246" s="104"/>
      <c r="BB246" s="104"/>
      <c r="BC246" s="128"/>
      <c r="BD246" s="128"/>
      <c r="BE246" s="167"/>
      <c r="BF246" s="167"/>
      <c r="BG246" s="116"/>
      <c r="BH246" s="116"/>
      <c r="BI246" s="110"/>
      <c r="BJ246" s="110"/>
      <c r="BK246" s="104"/>
      <c r="BL246" s="104"/>
      <c r="BM246" s="151"/>
      <c r="BN246" s="151"/>
      <c r="BO246" s="157"/>
      <c r="BP246" s="157"/>
      <c r="BQ246" s="104"/>
      <c r="BR246" s="104"/>
      <c r="BS246" s="174"/>
      <c r="BT246" s="174"/>
      <c r="BU246" s="184"/>
      <c r="BV246" s="184"/>
      <c r="BW246" s="190"/>
      <c r="BX246" s="190"/>
      <c r="BY246" s="151"/>
      <c r="BZ246" s="151"/>
      <c r="CA246" s="167"/>
      <c r="CB246" s="167"/>
      <c r="CC246" s="203"/>
      <c r="CD246" s="203"/>
      <c r="CE246" s="174"/>
      <c r="CF246" s="174"/>
      <c r="CI246" s="209"/>
      <c r="CJ246" s="209"/>
      <c r="CM246" s="157"/>
      <c r="CN246" s="157"/>
      <c r="CO246" s="215"/>
      <c r="CP246" s="215"/>
      <c r="CS246" s="104"/>
      <c r="CT246" s="104"/>
      <c r="CU246" s="184"/>
      <c r="CV246" s="184"/>
      <c r="CW246" s="227"/>
      <c r="CX246" s="227"/>
      <c r="CY246" s="233"/>
      <c r="CZ246" s="233"/>
      <c r="DA246" s="239"/>
      <c r="DB246" s="239"/>
      <c r="DC246" s="245"/>
      <c r="DD246" s="245"/>
      <c r="DE246" s="167"/>
      <c r="DF246" s="167"/>
      <c r="DG246" s="104"/>
      <c r="DH246" s="104"/>
      <c r="DK246" s="255"/>
      <c r="DL246" s="255"/>
      <c r="DM246" s="151"/>
      <c r="DN246" s="151"/>
      <c r="DO246" s="261"/>
      <c r="DP246" s="261"/>
      <c r="DQ246" s="267"/>
      <c r="DR246" s="267"/>
      <c r="DS246" s="110"/>
      <c r="DT246" s="110"/>
      <c r="DW246" s="273"/>
      <c r="DX246" s="273"/>
      <c r="DY246" s="279"/>
      <c r="DZ246" s="279"/>
      <c r="EA246" s="255"/>
      <c r="EB246" s="255"/>
      <c r="EC246" s="285"/>
      <c r="ED246" s="285"/>
      <c r="EG246" s="296"/>
      <c r="EH246" s="296"/>
      <c r="EI246" s="227"/>
      <c r="EJ246" s="227"/>
    </row>
    <row r="247" spans="1:140" s="12" customFormat="1" x14ac:dyDescent="0.2">
      <c r="A247" s="13"/>
      <c r="B247" s="86"/>
      <c r="D247" s="16"/>
      <c r="E247" s="94"/>
      <c r="F247" s="94"/>
      <c r="G247" s="74"/>
      <c r="H247" s="94"/>
      <c r="I247" s="16"/>
      <c r="AL247" s="13"/>
      <c r="AM247" s="13"/>
      <c r="AY247" s="122"/>
      <c r="AZ247" s="122"/>
      <c r="BA247" s="104"/>
      <c r="BB247" s="104"/>
      <c r="BC247" s="128"/>
      <c r="BD247" s="128"/>
      <c r="BE247" s="167"/>
      <c r="BF247" s="167"/>
      <c r="BG247" s="116"/>
      <c r="BH247" s="116"/>
      <c r="BI247" s="110"/>
      <c r="BJ247" s="110"/>
      <c r="BK247" s="104"/>
      <c r="BL247" s="104"/>
      <c r="BM247" s="151"/>
      <c r="BN247" s="151"/>
      <c r="BO247" s="157"/>
      <c r="BP247" s="157"/>
      <c r="BQ247" s="104"/>
      <c r="BR247" s="104"/>
      <c r="BS247" s="174"/>
      <c r="BT247" s="174"/>
      <c r="BU247" s="184"/>
      <c r="BV247" s="184"/>
      <c r="BW247" s="190"/>
      <c r="BX247" s="190"/>
      <c r="BY247" s="151"/>
      <c r="BZ247" s="151"/>
      <c r="CA247" s="167"/>
      <c r="CB247" s="167"/>
      <c r="CC247" s="203"/>
      <c r="CD247" s="203"/>
      <c r="CE247" s="174"/>
      <c r="CF247" s="174"/>
      <c r="CI247" s="209"/>
      <c r="CJ247" s="209"/>
      <c r="CM247" s="157"/>
      <c r="CN247" s="157"/>
      <c r="CO247" s="215"/>
      <c r="CP247" s="215"/>
      <c r="CS247" s="104"/>
      <c r="CT247" s="104"/>
      <c r="CU247" s="184"/>
      <c r="CV247" s="184"/>
      <c r="CW247" s="227"/>
      <c r="CX247" s="227"/>
      <c r="CY247" s="233"/>
      <c r="CZ247" s="233"/>
      <c r="DA247" s="239"/>
      <c r="DB247" s="239"/>
      <c r="DC247" s="245"/>
      <c r="DD247" s="245"/>
      <c r="DE247" s="167"/>
      <c r="DF247" s="167"/>
      <c r="DG247" s="104"/>
      <c r="DH247" s="104"/>
      <c r="DK247" s="255"/>
      <c r="DL247" s="255"/>
      <c r="DM247" s="151"/>
      <c r="DN247" s="151"/>
      <c r="DO247" s="261"/>
      <c r="DP247" s="261"/>
      <c r="DQ247" s="267"/>
      <c r="DR247" s="267"/>
      <c r="DS247" s="110"/>
      <c r="DT247" s="110"/>
      <c r="DW247" s="273"/>
      <c r="DX247" s="273"/>
      <c r="DY247" s="279"/>
      <c r="DZ247" s="279"/>
      <c r="EA247" s="255"/>
      <c r="EB247" s="255"/>
      <c r="EC247" s="285"/>
      <c r="ED247" s="285"/>
      <c r="EG247" s="296"/>
      <c r="EH247" s="296"/>
      <c r="EI247" s="227"/>
      <c r="EJ247" s="227"/>
    </row>
    <row r="248" spans="1:140" s="91" customFormat="1" x14ac:dyDescent="0.2">
      <c r="A248" s="90"/>
      <c r="B248" s="81"/>
      <c r="D248" s="80"/>
      <c r="E248" s="96"/>
      <c r="F248" s="96"/>
      <c r="G248" s="97"/>
      <c r="H248" s="94"/>
      <c r="AL248" s="90"/>
      <c r="AM248" s="90"/>
      <c r="AY248" s="125"/>
      <c r="AZ248" s="125"/>
      <c r="BA248" s="107"/>
      <c r="BB248" s="107"/>
      <c r="BC248" s="131"/>
      <c r="BD248" s="131"/>
      <c r="BE248" s="170"/>
      <c r="BF248" s="170"/>
      <c r="BG248" s="119"/>
      <c r="BH248" s="119"/>
      <c r="BI248" s="113"/>
      <c r="BJ248" s="113"/>
      <c r="BK248" s="107"/>
      <c r="BL248" s="107"/>
      <c r="BM248" s="154"/>
      <c r="BN248" s="154"/>
      <c r="BO248" s="160"/>
      <c r="BP248" s="160"/>
      <c r="BQ248" s="107"/>
      <c r="BR248" s="107"/>
      <c r="BS248" s="177"/>
      <c r="BT248" s="177"/>
      <c r="BU248" s="187"/>
      <c r="BV248" s="187"/>
      <c r="BW248" s="193"/>
      <c r="BX248" s="193"/>
      <c r="BY248" s="154"/>
      <c r="BZ248" s="154"/>
      <c r="CA248" s="170"/>
      <c r="CB248" s="170"/>
      <c r="CC248" s="206"/>
      <c r="CD248" s="206"/>
      <c r="CE248" s="177"/>
      <c r="CF248" s="177"/>
      <c r="CI248" s="212"/>
      <c r="CJ248" s="212"/>
      <c r="CM248" s="160"/>
      <c r="CN248" s="160"/>
      <c r="CO248" s="218"/>
      <c r="CP248" s="218"/>
      <c r="CS248" s="107"/>
      <c r="CT248" s="107"/>
      <c r="CU248" s="187"/>
      <c r="CV248" s="187"/>
      <c r="CW248" s="230"/>
      <c r="CX248" s="230"/>
      <c r="CY248" s="236"/>
      <c r="CZ248" s="236"/>
      <c r="DA248" s="242"/>
      <c r="DB248" s="242"/>
      <c r="DC248" s="248"/>
      <c r="DD248" s="248"/>
      <c r="DE248" s="170"/>
      <c r="DF248" s="170"/>
      <c r="DG248" s="107"/>
      <c r="DH248" s="107"/>
      <c r="DK248" s="258"/>
      <c r="DL248" s="258"/>
      <c r="DM248" s="154"/>
      <c r="DN248" s="154"/>
      <c r="DO248" s="264"/>
      <c r="DP248" s="264"/>
      <c r="DQ248" s="270"/>
      <c r="DR248" s="270"/>
      <c r="DS248" s="113"/>
      <c r="DT248" s="113"/>
      <c r="DW248" s="276"/>
      <c r="DX248" s="276"/>
      <c r="DY248" s="282"/>
      <c r="DZ248" s="282"/>
      <c r="EA248" s="258"/>
      <c r="EB248" s="258"/>
      <c r="EC248" s="288"/>
      <c r="ED248" s="288"/>
      <c r="EG248" s="299"/>
      <c r="EH248" s="299"/>
      <c r="EI248" s="230"/>
      <c r="EJ248" s="230"/>
    </row>
    <row r="249" spans="1:140" s="91" customFormat="1" x14ac:dyDescent="0.2">
      <c r="A249" s="90"/>
      <c r="B249" s="81"/>
      <c r="D249" s="80"/>
      <c r="E249" s="96"/>
      <c r="F249" s="96"/>
      <c r="G249" s="97"/>
      <c r="H249" s="94"/>
      <c r="AL249" s="90"/>
      <c r="AM249" s="90"/>
      <c r="AY249" s="125"/>
      <c r="AZ249" s="125"/>
      <c r="BA249" s="107"/>
      <c r="BB249" s="107"/>
      <c r="BC249" s="131"/>
      <c r="BD249" s="131"/>
      <c r="BE249" s="170"/>
      <c r="BF249" s="170"/>
      <c r="BG249" s="119"/>
      <c r="BH249" s="119"/>
      <c r="BI249" s="113"/>
      <c r="BJ249" s="113"/>
      <c r="BK249" s="107"/>
      <c r="BL249" s="107"/>
      <c r="BM249" s="154"/>
      <c r="BN249" s="154"/>
      <c r="BO249" s="160"/>
      <c r="BP249" s="160"/>
      <c r="BQ249" s="107"/>
      <c r="BR249" s="107"/>
      <c r="BS249" s="177"/>
      <c r="BT249" s="177"/>
      <c r="BU249" s="187"/>
      <c r="BV249" s="187"/>
      <c r="BW249" s="193"/>
      <c r="BX249" s="193"/>
      <c r="BY249" s="154"/>
      <c r="BZ249" s="154"/>
      <c r="CA249" s="170"/>
      <c r="CB249" s="170"/>
      <c r="CC249" s="206"/>
      <c r="CD249" s="206"/>
      <c r="CE249" s="177"/>
      <c r="CF249" s="177"/>
      <c r="CI249" s="212"/>
      <c r="CJ249" s="212"/>
      <c r="CM249" s="160"/>
      <c r="CN249" s="160"/>
      <c r="CO249" s="218"/>
      <c r="CP249" s="218"/>
      <c r="CS249" s="107"/>
      <c r="CT249" s="107"/>
      <c r="CU249" s="187"/>
      <c r="CV249" s="187"/>
      <c r="CW249" s="230"/>
      <c r="CX249" s="230"/>
      <c r="CY249" s="236"/>
      <c r="CZ249" s="236"/>
      <c r="DA249" s="242"/>
      <c r="DB249" s="242"/>
      <c r="DC249" s="248"/>
      <c r="DD249" s="248"/>
      <c r="DE249" s="170"/>
      <c r="DF249" s="170"/>
      <c r="DG249" s="107"/>
      <c r="DH249" s="107"/>
      <c r="DK249" s="258"/>
      <c r="DL249" s="258"/>
      <c r="DM249" s="154"/>
      <c r="DN249" s="154"/>
      <c r="DO249" s="264"/>
      <c r="DP249" s="264"/>
      <c r="DQ249" s="270"/>
      <c r="DR249" s="270"/>
      <c r="DS249" s="113"/>
      <c r="DT249" s="113"/>
      <c r="DW249" s="276"/>
      <c r="DX249" s="276"/>
      <c r="DY249" s="282"/>
      <c r="DZ249" s="282"/>
      <c r="EA249" s="258"/>
      <c r="EB249" s="258"/>
      <c r="EC249" s="288"/>
      <c r="ED249" s="288"/>
      <c r="EG249" s="299"/>
      <c r="EH249" s="299"/>
      <c r="EI249" s="230"/>
      <c r="EJ249" s="230"/>
    </row>
    <row r="250" spans="1:140" s="91" customFormat="1" x14ac:dyDescent="0.2">
      <c r="A250" s="90"/>
      <c r="B250" s="81"/>
      <c r="D250" s="80"/>
      <c r="E250" s="96"/>
      <c r="F250" s="96"/>
      <c r="G250" s="97"/>
      <c r="H250" s="94"/>
      <c r="AL250" s="90"/>
      <c r="AM250" s="90"/>
      <c r="AY250" s="125"/>
      <c r="AZ250" s="125"/>
      <c r="BA250" s="107"/>
      <c r="BB250" s="107"/>
      <c r="BC250" s="131"/>
      <c r="BD250" s="131"/>
      <c r="BE250" s="170"/>
      <c r="BF250" s="170"/>
      <c r="BG250" s="119"/>
      <c r="BH250" s="119"/>
      <c r="BI250" s="113"/>
      <c r="BJ250" s="113"/>
      <c r="BK250" s="107"/>
      <c r="BL250" s="107"/>
      <c r="BM250" s="154"/>
      <c r="BN250" s="154"/>
      <c r="BO250" s="160"/>
      <c r="BP250" s="160"/>
      <c r="BQ250" s="107"/>
      <c r="BR250" s="107"/>
      <c r="BS250" s="177"/>
      <c r="BT250" s="177"/>
      <c r="BU250" s="187"/>
      <c r="BV250" s="187"/>
      <c r="BW250" s="193"/>
      <c r="BX250" s="193"/>
      <c r="BY250" s="154"/>
      <c r="BZ250" s="154"/>
      <c r="CA250" s="170"/>
      <c r="CB250" s="170"/>
      <c r="CC250" s="206"/>
      <c r="CD250" s="206"/>
      <c r="CE250" s="177"/>
      <c r="CF250" s="177"/>
      <c r="CI250" s="212"/>
      <c r="CJ250" s="212"/>
      <c r="CM250" s="160"/>
      <c r="CN250" s="160"/>
      <c r="CO250" s="218"/>
      <c r="CP250" s="218"/>
      <c r="CS250" s="107"/>
      <c r="CT250" s="107"/>
      <c r="CU250" s="187"/>
      <c r="CV250" s="187"/>
      <c r="CW250" s="230"/>
      <c r="CX250" s="230"/>
      <c r="CY250" s="236"/>
      <c r="CZ250" s="236"/>
      <c r="DA250" s="242"/>
      <c r="DB250" s="242"/>
      <c r="DC250" s="248"/>
      <c r="DD250" s="248"/>
      <c r="DE250" s="170"/>
      <c r="DF250" s="170"/>
      <c r="DG250" s="107"/>
      <c r="DH250" s="107"/>
      <c r="DK250" s="258"/>
      <c r="DL250" s="258"/>
      <c r="DM250" s="154"/>
      <c r="DN250" s="154"/>
      <c r="DO250" s="264"/>
      <c r="DP250" s="264"/>
      <c r="DQ250" s="270"/>
      <c r="DR250" s="270"/>
      <c r="DS250" s="113"/>
      <c r="DT250" s="113"/>
      <c r="DW250" s="276"/>
      <c r="DX250" s="276"/>
      <c r="DY250" s="282"/>
      <c r="DZ250" s="282"/>
      <c r="EA250" s="258"/>
      <c r="EB250" s="258"/>
      <c r="EC250" s="288"/>
      <c r="ED250" s="288"/>
      <c r="EG250" s="299"/>
      <c r="EH250" s="299"/>
      <c r="EI250" s="230"/>
      <c r="EJ250" s="230"/>
    </row>
    <row r="251" spans="1:140" s="91" customFormat="1" x14ac:dyDescent="0.2">
      <c r="A251" s="90"/>
      <c r="B251" s="81"/>
      <c r="D251" s="80"/>
      <c r="E251" s="96"/>
      <c r="F251" s="96"/>
      <c r="G251" s="97"/>
      <c r="H251" s="94"/>
      <c r="AL251" s="90"/>
      <c r="AM251" s="90"/>
      <c r="AY251" s="125"/>
      <c r="AZ251" s="125"/>
      <c r="BA251" s="107"/>
      <c r="BB251" s="107"/>
      <c r="BC251" s="131"/>
      <c r="BD251" s="131"/>
      <c r="BE251" s="170"/>
      <c r="BF251" s="170"/>
      <c r="BG251" s="119"/>
      <c r="BH251" s="119"/>
      <c r="BI251" s="113"/>
      <c r="BJ251" s="113"/>
      <c r="BK251" s="107"/>
      <c r="BL251" s="107"/>
      <c r="BM251" s="154"/>
      <c r="BN251" s="154"/>
      <c r="BO251" s="160"/>
      <c r="BP251" s="160"/>
      <c r="BQ251" s="107"/>
      <c r="BR251" s="107"/>
      <c r="BS251" s="177"/>
      <c r="BT251" s="177"/>
      <c r="BU251" s="187"/>
      <c r="BV251" s="187"/>
      <c r="BW251" s="193"/>
      <c r="BX251" s="193"/>
      <c r="BY251" s="154"/>
      <c r="BZ251" s="154"/>
      <c r="CA251" s="170"/>
      <c r="CB251" s="170"/>
      <c r="CC251" s="206"/>
      <c r="CD251" s="206"/>
      <c r="CE251" s="177"/>
      <c r="CF251" s="177"/>
      <c r="CI251" s="212"/>
      <c r="CJ251" s="212"/>
      <c r="CM251" s="160"/>
      <c r="CN251" s="160"/>
      <c r="CO251" s="218"/>
      <c r="CP251" s="218"/>
      <c r="CS251" s="107"/>
      <c r="CT251" s="107"/>
      <c r="CU251" s="187"/>
      <c r="CV251" s="187"/>
      <c r="CW251" s="230"/>
      <c r="CX251" s="230"/>
      <c r="CY251" s="236"/>
      <c r="CZ251" s="236"/>
      <c r="DA251" s="242"/>
      <c r="DB251" s="242"/>
      <c r="DC251" s="248"/>
      <c r="DD251" s="248"/>
      <c r="DE251" s="170"/>
      <c r="DF251" s="170"/>
      <c r="DG251" s="107"/>
      <c r="DH251" s="107"/>
      <c r="DK251" s="258"/>
      <c r="DL251" s="258"/>
      <c r="DM251" s="154"/>
      <c r="DN251" s="154"/>
      <c r="DO251" s="264"/>
      <c r="DP251" s="264"/>
      <c r="DQ251" s="270"/>
      <c r="DR251" s="270"/>
      <c r="DS251" s="113"/>
      <c r="DT251" s="113"/>
      <c r="DW251" s="276"/>
      <c r="DX251" s="276"/>
      <c r="DY251" s="282"/>
      <c r="DZ251" s="282"/>
      <c r="EA251" s="258"/>
      <c r="EB251" s="258"/>
      <c r="EC251" s="288"/>
      <c r="ED251" s="288"/>
      <c r="EG251" s="299"/>
      <c r="EH251" s="299"/>
      <c r="EI251" s="230"/>
      <c r="EJ251" s="230"/>
    </row>
    <row r="252" spans="1:140" s="91" customFormat="1" x14ac:dyDescent="0.2">
      <c r="A252" s="90"/>
      <c r="B252" s="81"/>
      <c r="D252" s="80"/>
      <c r="E252" s="96"/>
      <c r="F252" s="96"/>
      <c r="G252" s="97"/>
      <c r="H252" s="94"/>
      <c r="AL252" s="90"/>
      <c r="AM252" s="90"/>
      <c r="AY252" s="125"/>
      <c r="AZ252" s="125"/>
      <c r="BA252" s="107"/>
      <c r="BB252" s="107"/>
      <c r="BC252" s="131"/>
      <c r="BD252" s="131"/>
      <c r="BE252" s="170"/>
      <c r="BF252" s="170"/>
      <c r="BG252" s="119"/>
      <c r="BH252" s="119"/>
      <c r="BI252" s="113"/>
      <c r="BJ252" s="113"/>
      <c r="BK252" s="107"/>
      <c r="BL252" s="107"/>
      <c r="BM252" s="154"/>
      <c r="BN252" s="154"/>
      <c r="BO252" s="160"/>
      <c r="BP252" s="160"/>
      <c r="BQ252" s="107"/>
      <c r="BR252" s="107"/>
      <c r="BS252" s="177"/>
      <c r="BT252" s="177"/>
      <c r="BU252" s="187"/>
      <c r="BV252" s="187"/>
      <c r="BW252" s="193"/>
      <c r="BX252" s="193"/>
      <c r="BY252" s="154"/>
      <c r="BZ252" s="154"/>
      <c r="CA252" s="170"/>
      <c r="CB252" s="170"/>
      <c r="CC252" s="206"/>
      <c r="CD252" s="206"/>
      <c r="CE252" s="177"/>
      <c r="CF252" s="177"/>
      <c r="CI252" s="212"/>
      <c r="CJ252" s="212"/>
      <c r="CM252" s="160"/>
      <c r="CN252" s="160"/>
      <c r="CO252" s="218"/>
      <c r="CP252" s="218"/>
      <c r="CS252" s="107"/>
      <c r="CT252" s="107"/>
      <c r="CU252" s="187"/>
      <c r="CV252" s="187"/>
      <c r="CW252" s="230"/>
      <c r="CX252" s="230"/>
      <c r="CY252" s="236"/>
      <c r="CZ252" s="236"/>
      <c r="DA252" s="242"/>
      <c r="DB252" s="242"/>
      <c r="DC252" s="248"/>
      <c r="DD252" s="248"/>
      <c r="DE252" s="170"/>
      <c r="DF252" s="170"/>
      <c r="DG252" s="107"/>
      <c r="DH252" s="107"/>
      <c r="DK252" s="258"/>
      <c r="DL252" s="258"/>
      <c r="DM252" s="154"/>
      <c r="DN252" s="154"/>
      <c r="DO252" s="264"/>
      <c r="DP252" s="264"/>
      <c r="DQ252" s="270"/>
      <c r="DR252" s="270"/>
      <c r="DS252" s="113"/>
      <c r="DT252" s="113"/>
      <c r="DW252" s="276"/>
      <c r="DX252" s="276"/>
      <c r="DY252" s="282"/>
      <c r="DZ252" s="282"/>
      <c r="EA252" s="258"/>
      <c r="EB252" s="258"/>
      <c r="EC252" s="288"/>
      <c r="ED252" s="288"/>
      <c r="EG252" s="299"/>
      <c r="EH252" s="299"/>
      <c r="EI252" s="230"/>
      <c r="EJ252" s="230"/>
    </row>
    <row r="253" spans="1:140" s="91" customFormat="1" x14ac:dyDescent="0.2">
      <c r="A253" s="90"/>
      <c r="B253" s="81"/>
      <c r="D253" s="80"/>
      <c r="E253" s="96"/>
      <c r="F253" s="96"/>
      <c r="G253" s="97"/>
      <c r="H253" s="94"/>
      <c r="AL253" s="90"/>
      <c r="AM253" s="90"/>
      <c r="AY253" s="125"/>
      <c r="AZ253" s="125"/>
      <c r="BA253" s="107"/>
      <c r="BB253" s="107"/>
      <c r="BC253" s="131"/>
      <c r="BD253" s="131"/>
      <c r="BE253" s="170"/>
      <c r="BF253" s="170"/>
      <c r="BG253" s="119"/>
      <c r="BH253" s="119"/>
      <c r="BI253" s="113"/>
      <c r="BJ253" s="113"/>
      <c r="BK253" s="107"/>
      <c r="BL253" s="107"/>
      <c r="BM253" s="154"/>
      <c r="BN253" s="154"/>
      <c r="BO253" s="160"/>
      <c r="BP253" s="160"/>
      <c r="BQ253" s="107"/>
      <c r="BR253" s="107"/>
      <c r="BS253" s="177"/>
      <c r="BT253" s="177"/>
      <c r="BU253" s="187"/>
      <c r="BV253" s="187"/>
      <c r="BW253" s="193"/>
      <c r="BX253" s="193"/>
      <c r="BY253" s="154"/>
      <c r="BZ253" s="154"/>
      <c r="CA253" s="170"/>
      <c r="CB253" s="170"/>
      <c r="CC253" s="206"/>
      <c r="CD253" s="206"/>
      <c r="CE253" s="177"/>
      <c r="CF253" s="177"/>
      <c r="CI253" s="212"/>
      <c r="CJ253" s="212"/>
      <c r="CM253" s="160"/>
      <c r="CN253" s="160"/>
      <c r="CO253" s="218"/>
      <c r="CP253" s="218"/>
      <c r="CS253" s="107"/>
      <c r="CT253" s="107"/>
      <c r="CU253" s="187"/>
      <c r="CV253" s="187"/>
      <c r="CW253" s="230"/>
      <c r="CX253" s="230"/>
      <c r="CY253" s="236"/>
      <c r="CZ253" s="236"/>
      <c r="DA253" s="242"/>
      <c r="DB253" s="242"/>
      <c r="DC253" s="248"/>
      <c r="DD253" s="248"/>
      <c r="DE253" s="170"/>
      <c r="DF253" s="170"/>
      <c r="DG253" s="107"/>
      <c r="DH253" s="107"/>
      <c r="DK253" s="258"/>
      <c r="DL253" s="258"/>
      <c r="DM253" s="154"/>
      <c r="DN253" s="154"/>
      <c r="DO253" s="264"/>
      <c r="DP253" s="264"/>
      <c r="DQ253" s="270"/>
      <c r="DR253" s="270"/>
      <c r="DS253" s="113"/>
      <c r="DT253" s="113"/>
      <c r="DW253" s="276"/>
      <c r="DX253" s="276"/>
      <c r="DY253" s="282"/>
      <c r="DZ253" s="282"/>
      <c r="EA253" s="258"/>
      <c r="EB253" s="258"/>
      <c r="EC253" s="288"/>
      <c r="ED253" s="288"/>
      <c r="EG253" s="299"/>
      <c r="EH253" s="299"/>
      <c r="EI253" s="230"/>
      <c r="EJ253" s="230"/>
    </row>
    <row r="254" spans="1:140" s="91" customFormat="1" x14ac:dyDescent="0.2">
      <c r="A254" s="90"/>
      <c r="B254" s="81"/>
      <c r="D254" s="80"/>
      <c r="E254" s="96"/>
      <c r="F254" s="96"/>
      <c r="G254" s="97"/>
      <c r="H254" s="94"/>
      <c r="AL254" s="90"/>
      <c r="AM254" s="90"/>
      <c r="AY254" s="125"/>
      <c r="AZ254" s="125"/>
      <c r="BA254" s="107"/>
      <c r="BB254" s="107"/>
      <c r="BC254" s="131"/>
      <c r="BD254" s="131"/>
      <c r="BE254" s="170"/>
      <c r="BF254" s="170"/>
      <c r="BG254" s="119"/>
      <c r="BH254" s="119"/>
      <c r="BI254" s="113"/>
      <c r="BJ254" s="113"/>
      <c r="BK254" s="107"/>
      <c r="BL254" s="107"/>
      <c r="BM254" s="154"/>
      <c r="BN254" s="154"/>
      <c r="BO254" s="160"/>
      <c r="BP254" s="160"/>
      <c r="BQ254" s="107"/>
      <c r="BR254" s="107"/>
      <c r="BS254" s="177"/>
      <c r="BT254" s="177"/>
      <c r="BU254" s="187"/>
      <c r="BV254" s="187"/>
      <c r="BW254" s="193"/>
      <c r="BX254" s="193"/>
      <c r="BY254" s="154"/>
      <c r="BZ254" s="154"/>
      <c r="CA254" s="170"/>
      <c r="CB254" s="170"/>
      <c r="CC254" s="206"/>
      <c r="CD254" s="206"/>
      <c r="CE254" s="177"/>
      <c r="CF254" s="177"/>
      <c r="CI254" s="212"/>
      <c r="CJ254" s="212"/>
      <c r="CM254" s="160"/>
      <c r="CN254" s="160"/>
      <c r="CO254" s="218"/>
      <c r="CP254" s="218"/>
      <c r="CS254" s="107"/>
      <c r="CT254" s="107"/>
      <c r="CU254" s="187"/>
      <c r="CV254" s="187"/>
      <c r="CW254" s="230"/>
      <c r="CX254" s="230"/>
      <c r="CY254" s="236"/>
      <c r="CZ254" s="236"/>
      <c r="DA254" s="242"/>
      <c r="DB254" s="242"/>
      <c r="DC254" s="248"/>
      <c r="DD254" s="248"/>
      <c r="DE254" s="170"/>
      <c r="DF254" s="170"/>
      <c r="DG254" s="107"/>
      <c r="DH254" s="107"/>
      <c r="DK254" s="258"/>
      <c r="DL254" s="258"/>
      <c r="DM254" s="154"/>
      <c r="DN254" s="154"/>
      <c r="DO254" s="264"/>
      <c r="DP254" s="264"/>
      <c r="DQ254" s="270"/>
      <c r="DR254" s="270"/>
      <c r="DS254" s="113"/>
      <c r="DT254" s="113"/>
      <c r="DW254" s="276"/>
      <c r="DX254" s="276"/>
      <c r="DY254" s="282"/>
      <c r="DZ254" s="282"/>
      <c r="EA254" s="258"/>
      <c r="EB254" s="258"/>
      <c r="EC254" s="288"/>
      <c r="ED254" s="288"/>
      <c r="EG254" s="299"/>
      <c r="EH254" s="299"/>
      <c r="EI254" s="230"/>
      <c r="EJ254" s="230"/>
    </row>
    <row r="255" spans="1:140" s="91" customFormat="1" x14ac:dyDescent="0.2">
      <c r="A255" s="90"/>
      <c r="B255" s="81"/>
      <c r="D255" s="80"/>
      <c r="E255" s="96"/>
      <c r="F255" s="96"/>
      <c r="G255" s="97"/>
      <c r="H255" s="94"/>
      <c r="AL255" s="90"/>
      <c r="AM255" s="90"/>
      <c r="AY255" s="125"/>
      <c r="AZ255" s="125"/>
      <c r="BA255" s="107"/>
      <c r="BB255" s="107"/>
      <c r="BC255" s="131"/>
      <c r="BD255" s="131"/>
      <c r="BE255" s="170"/>
      <c r="BF255" s="170"/>
      <c r="BG255" s="119"/>
      <c r="BH255" s="119"/>
      <c r="BI255" s="113"/>
      <c r="BJ255" s="113"/>
      <c r="BK255" s="107"/>
      <c r="BL255" s="107"/>
      <c r="BM255" s="154"/>
      <c r="BN255" s="154"/>
      <c r="BO255" s="160"/>
      <c r="BP255" s="160"/>
      <c r="BQ255" s="107"/>
      <c r="BR255" s="107"/>
      <c r="BS255" s="177"/>
      <c r="BT255" s="177"/>
      <c r="BU255" s="187"/>
      <c r="BV255" s="187"/>
      <c r="BW255" s="193"/>
      <c r="BX255" s="193"/>
      <c r="BY255" s="154"/>
      <c r="BZ255" s="154"/>
      <c r="CA255" s="170"/>
      <c r="CB255" s="170"/>
      <c r="CC255" s="206"/>
      <c r="CD255" s="206"/>
      <c r="CE255" s="177"/>
      <c r="CF255" s="177"/>
      <c r="CI255" s="212"/>
      <c r="CJ255" s="212"/>
      <c r="CM255" s="160"/>
      <c r="CN255" s="160"/>
      <c r="CO255" s="218"/>
      <c r="CP255" s="218"/>
      <c r="CS255" s="107"/>
      <c r="CT255" s="107"/>
      <c r="CU255" s="187"/>
      <c r="CV255" s="187"/>
      <c r="CW255" s="230"/>
      <c r="CX255" s="230"/>
      <c r="CY255" s="236"/>
      <c r="CZ255" s="236"/>
      <c r="DA255" s="242"/>
      <c r="DB255" s="242"/>
      <c r="DC255" s="248"/>
      <c r="DD255" s="248"/>
      <c r="DE255" s="170"/>
      <c r="DF255" s="170"/>
      <c r="DG255" s="107"/>
      <c r="DH255" s="107"/>
      <c r="DK255" s="258"/>
      <c r="DL255" s="258"/>
      <c r="DM255" s="154"/>
      <c r="DN255" s="154"/>
      <c r="DO255" s="264"/>
      <c r="DP255" s="264"/>
      <c r="DQ255" s="270"/>
      <c r="DR255" s="270"/>
      <c r="DS255" s="113"/>
      <c r="DT255" s="113"/>
      <c r="DW255" s="276"/>
      <c r="DX255" s="276"/>
      <c r="DY255" s="282"/>
      <c r="DZ255" s="282"/>
      <c r="EA255" s="258"/>
      <c r="EB255" s="258"/>
      <c r="EC255" s="288"/>
      <c r="ED255" s="288"/>
      <c r="EG255" s="299"/>
      <c r="EH255" s="299"/>
      <c r="EI255" s="230"/>
      <c r="EJ255" s="230"/>
    </row>
    <row r="256" spans="1:140" s="91" customFormat="1" x14ac:dyDescent="0.2">
      <c r="A256" s="90"/>
      <c r="B256" s="81"/>
      <c r="D256" s="80"/>
      <c r="E256" s="96"/>
      <c r="F256" s="96"/>
      <c r="G256" s="97"/>
      <c r="H256" s="94"/>
      <c r="AL256" s="90"/>
      <c r="AM256" s="90"/>
      <c r="AY256" s="125"/>
      <c r="AZ256" s="125"/>
      <c r="BA256" s="107"/>
      <c r="BB256" s="107"/>
      <c r="BC256" s="131"/>
      <c r="BD256" s="131"/>
      <c r="BE256" s="170"/>
      <c r="BF256" s="170"/>
      <c r="BG256" s="119"/>
      <c r="BH256" s="119"/>
      <c r="BI256" s="113"/>
      <c r="BJ256" s="113"/>
      <c r="BK256" s="107"/>
      <c r="BL256" s="107"/>
      <c r="BM256" s="154"/>
      <c r="BN256" s="154"/>
      <c r="BO256" s="160"/>
      <c r="BP256" s="160"/>
      <c r="BQ256" s="107"/>
      <c r="BR256" s="107"/>
      <c r="BS256" s="177"/>
      <c r="BT256" s="177"/>
      <c r="BU256" s="187"/>
      <c r="BV256" s="187"/>
      <c r="BW256" s="193"/>
      <c r="BX256" s="193"/>
      <c r="BY256" s="154"/>
      <c r="BZ256" s="154"/>
      <c r="CA256" s="170"/>
      <c r="CB256" s="170"/>
      <c r="CC256" s="206"/>
      <c r="CD256" s="206"/>
      <c r="CE256" s="177"/>
      <c r="CF256" s="177"/>
      <c r="CI256" s="212"/>
      <c r="CJ256" s="212"/>
      <c r="CM256" s="160"/>
      <c r="CN256" s="160"/>
      <c r="CO256" s="218"/>
      <c r="CP256" s="218"/>
      <c r="CS256" s="107"/>
      <c r="CT256" s="107"/>
      <c r="CU256" s="187"/>
      <c r="CV256" s="187"/>
      <c r="CW256" s="230"/>
      <c r="CX256" s="230"/>
      <c r="CY256" s="236"/>
      <c r="CZ256" s="236"/>
      <c r="DA256" s="242"/>
      <c r="DB256" s="242"/>
      <c r="DC256" s="248"/>
      <c r="DD256" s="248"/>
      <c r="DE256" s="170"/>
      <c r="DF256" s="170"/>
      <c r="DG256" s="107"/>
      <c r="DH256" s="107"/>
      <c r="DK256" s="258"/>
      <c r="DL256" s="258"/>
      <c r="DM256" s="154"/>
      <c r="DN256" s="154"/>
      <c r="DO256" s="264"/>
      <c r="DP256" s="264"/>
      <c r="DQ256" s="270"/>
      <c r="DR256" s="270"/>
      <c r="DS256" s="113"/>
      <c r="DT256" s="113"/>
      <c r="DW256" s="276"/>
      <c r="DX256" s="276"/>
      <c r="DY256" s="282"/>
      <c r="DZ256" s="282"/>
      <c r="EA256" s="258"/>
      <c r="EB256" s="258"/>
      <c r="EC256" s="288"/>
      <c r="ED256" s="288"/>
      <c r="EG256" s="299"/>
      <c r="EH256" s="299"/>
      <c r="EI256" s="230"/>
      <c r="EJ256" s="230"/>
    </row>
    <row r="257" spans="1:140" s="91" customFormat="1" x14ac:dyDescent="0.2">
      <c r="A257" s="90"/>
      <c r="B257" s="81"/>
      <c r="D257" s="80"/>
      <c r="E257" s="96"/>
      <c r="F257" s="96"/>
      <c r="G257" s="97"/>
      <c r="H257" s="94"/>
      <c r="AL257" s="90"/>
      <c r="AM257" s="90"/>
      <c r="AY257" s="125"/>
      <c r="AZ257" s="125"/>
      <c r="BA257" s="107"/>
      <c r="BB257" s="107"/>
      <c r="BC257" s="131"/>
      <c r="BD257" s="131"/>
      <c r="BE257" s="170"/>
      <c r="BF257" s="170"/>
      <c r="BG257" s="119"/>
      <c r="BH257" s="119"/>
      <c r="BI257" s="113"/>
      <c r="BJ257" s="113"/>
      <c r="BK257" s="107"/>
      <c r="BL257" s="107"/>
      <c r="BM257" s="154"/>
      <c r="BN257" s="154"/>
      <c r="BO257" s="160"/>
      <c r="BP257" s="160"/>
      <c r="BQ257" s="107"/>
      <c r="BR257" s="107"/>
      <c r="BS257" s="177"/>
      <c r="BT257" s="177"/>
      <c r="BU257" s="187"/>
      <c r="BV257" s="187"/>
      <c r="BW257" s="193"/>
      <c r="BX257" s="193"/>
      <c r="BY257" s="154"/>
      <c r="BZ257" s="154"/>
      <c r="CA257" s="170"/>
      <c r="CB257" s="170"/>
      <c r="CC257" s="206"/>
      <c r="CD257" s="206"/>
      <c r="CE257" s="177"/>
      <c r="CF257" s="177"/>
      <c r="CI257" s="212"/>
      <c r="CJ257" s="212"/>
      <c r="CM257" s="160"/>
      <c r="CN257" s="160"/>
      <c r="CO257" s="218"/>
      <c r="CP257" s="218"/>
      <c r="CS257" s="107"/>
      <c r="CT257" s="107"/>
      <c r="CU257" s="187"/>
      <c r="CV257" s="187"/>
      <c r="CW257" s="230"/>
      <c r="CX257" s="230"/>
      <c r="CY257" s="236"/>
      <c r="CZ257" s="236"/>
      <c r="DA257" s="242"/>
      <c r="DB257" s="242"/>
      <c r="DC257" s="248"/>
      <c r="DD257" s="248"/>
      <c r="DE257" s="170"/>
      <c r="DF257" s="170"/>
      <c r="DG257" s="107"/>
      <c r="DH257" s="107"/>
      <c r="DK257" s="258"/>
      <c r="DL257" s="258"/>
      <c r="DM257" s="154"/>
      <c r="DN257" s="154"/>
      <c r="DO257" s="264"/>
      <c r="DP257" s="264"/>
      <c r="DQ257" s="270"/>
      <c r="DR257" s="270"/>
      <c r="DS257" s="113"/>
      <c r="DT257" s="113"/>
      <c r="DW257" s="276"/>
      <c r="DX257" s="276"/>
      <c r="DY257" s="282"/>
      <c r="DZ257" s="282"/>
      <c r="EA257" s="258"/>
      <c r="EB257" s="258"/>
      <c r="EC257" s="288"/>
      <c r="ED257" s="288"/>
      <c r="EG257" s="299"/>
      <c r="EH257" s="299"/>
      <c r="EI257" s="230"/>
      <c r="EJ257" s="230"/>
    </row>
    <row r="258" spans="1:140" s="91" customFormat="1" x14ac:dyDescent="0.2">
      <c r="A258" s="90"/>
      <c r="B258" s="81"/>
      <c r="D258" s="80"/>
      <c r="E258" s="96"/>
      <c r="F258" s="96"/>
      <c r="G258" s="97"/>
      <c r="H258" s="94"/>
      <c r="AL258" s="90"/>
      <c r="AM258" s="90"/>
      <c r="AY258" s="125"/>
      <c r="AZ258" s="125"/>
      <c r="BA258" s="107"/>
      <c r="BB258" s="107"/>
      <c r="BC258" s="131"/>
      <c r="BD258" s="131"/>
      <c r="BE258" s="170"/>
      <c r="BF258" s="170"/>
      <c r="BG258" s="119"/>
      <c r="BH258" s="119"/>
      <c r="BI258" s="113"/>
      <c r="BJ258" s="113"/>
      <c r="BK258" s="107"/>
      <c r="BL258" s="107"/>
      <c r="BM258" s="154"/>
      <c r="BN258" s="154"/>
      <c r="BO258" s="160"/>
      <c r="BP258" s="160"/>
      <c r="BQ258" s="107"/>
      <c r="BR258" s="107"/>
      <c r="BS258" s="177"/>
      <c r="BT258" s="177"/>
      <c r="BU258" s="187"/>
      <c r="BV258" s="187"/>
      <c r="BW258" s="193"/>
      <c r="BX258" s="193"/>
      <c r="BY258" s="154"/>
      <c r="BZ258" s="154"/>
      <c r="CA258" s="170"/>
      <c r="CB258" s="170"/>
      <c r="CC258" s="206"/>
      <c r="CD258" s="206"/>
      <c r="CE258" s="177"/>
      <c r="CF258" s="177"/>
      <c r="CI258" s="212"/>
      <c r="CJ258" s="212"/>
      <c r="CM258" s="160"/>
      <c r="CN258" s="160"/>
      <c r="CO258" s="218"/>
      <c r="CP258" s="218"/>
      <c r="CS258" s="107"/>
      <c r="CT258" s="107"/>
      <c r="CU258" s="187"/>
      <c r="CV258" s="187"/>
      <c r="CW258" s="230"/>
      <c r="CX258" s="230"/>
      <c r="CY258" s="236"/>
      <c r="CZ258" s="236"/>
      <c r="DA258" s="242"/>
      <c r="DB258" s="242"/>
      <c r="DC258" s="248"/>
      <c r="DD258" s="248"/>
      <c r="DE258" s="170"/>
      <c r="DF258" s="170"/>
      <c r="DG258" s="107"/>
      <c r="DH258" s="107"/>
      <c r="DK258" s="258"/>
      <c r="DL258" s="258"/>
      <c r="DM258" s="154"/>
      <c r="DN258" s="154"/>
      <c r="DO258" s="264"/>
      <c r="DP258" s="264"/>
      <c r="DQ258" s="270"/>
      <c r="DR258" s="270"/>
      <c r="DS258" s="113"/>
      <c r="DT258" s="113"/>
      <c r="DW258" s="276"/>
      <c r="DX258" s="276"/>
      <c r="DY258" s="282"/>
      <c r="DZ258" s="282"/>
      <c r="EA258" s="258"/>
      <c r="EB258" s="258"/>
      <c r="EC258" s="288"/>
      <c r="ED258" s="288"/>
      <c r="EG258" s="299"/>
      <c r="EH258" s="299"/>
      <c r="EI258" s="230"/>
      <c r="EJ258" s="230"/>
    </row>
    <row r="259" spans="1:140" s="91" customFormat="1" x14ac:dyDescent="0.2">
      <c r="A259" s="90"/>
      <c r="B259" s="81"/>
      <c r="D259" s="80"/>
      <c r="E259" s="96"/>
      <c r="F259" s="96"/>
      <c r="G259" s="97"/>
      <c r="H259" s="94"/>
      <c r="AL259" s="90"/>
      <c r="AM259" s="90"/>
      <c r="AY259" s="125"/>
      <c r="AZ259" s="125"/>
      <c r="BA259" s="107"/>
      <c r="BB259" s="107"/>
      <c r="BC259" s="131"/>
      <c r="BD259" s="131"/>
      <c r="BE259" s="170"/>
      <c r="BF259" s="170"/>
      <c r="BG259" s="119"/>
      <c r="BH259" s="119"/>
      <c r="BI259" s="113"/>
      <c r="BJ259" s="113"/>
      <c r="BK259" s="107"/>
      <c r="BL259" s="107"/>
      <c r="BM259" s="154"/>
      <c r="BN259" s="154"/>
      <c r="BO259" s="160"/>
      <c r="BP259" s="160"/>
      <c r="BQ259" s="107"/>
      <c r="BR259" s="107"/>
      <c r="BS259" s="177"/>
      <c r="BT259" s="177"/>
      <c r="BU259" s="187"/>
      <c r="BV259" s="187"/>
      <c r="BW259" s="193"/>
      <c r="BX259" s="193"/>
      <c r="BY259" s="154"/>
      <c r="BZ259" s="154"/>
      <c r="CA259" s="170"/>
      <c r="CB259" s="170"/>
      <c r="CC259" s="206"/>
      <c r="CD259" s="206"/>
      <c r="CE259" s="177"/>
      <c r="CF259" s="177"/>
      <c r="CI259" s="212"/>
      <c r="CJ259" s="212"/>
      <c r="CM259" s="160"/>
      <c r="CN259" s="160"/>
      <c r="CO259" s="218"/>
      <c r="CP259" s="218"/>
      <c r="CS259" s="107"/>
      <c r="CT259" s="107"/>
      <c r="CU259" s="187"/>
      <c r="CV259" s="187"/>
      <c r="CW259" s="230"/>
      <c r="CX259" s="230"/>
      <c r="CY259" s="236"/>
      <c r="CZ259" s="236"/>
      <c r="DA259" s="242"/>
      <c r="DB259" s="242"/>
      <c r="DC259" s="248"/>
      <c r="DD259" s="248"/>
      <c r="DE259" s="170"/>
      <c r="DF259" s="170"/>
      <c r="DG259" s="107"/>
      <c r="DH259" s="107"/>
      <c r="DK259" s="258"/>
      <c r="DL259" s="258"/>
      <c r="DM259" s="154"/>
      <c r="DN259" s="154"/>
      <c r="DO259" s="264"/>
      <c r="DP259" s="264"/>
      <c r="DQ259" s="270"/>
      <c r="DR259" s="270"/>
      <c r="DS259" s="113"/>
      <c r="DT259" s="113"/>
      <c r="DW259" s="276"/>
      <c r="DX259" s="276"/>
      <c r="DY259" s="282"/>
      <c r="DZ259" s="282"/>
      <c r="EA259" s="258"/>
      <c r="EB259" s="258"/>
      <c r="EC259" s="288"/>
      <c r="ED259" s="288"/>
      <c r="EG259" s="299"/>
      <c r="EH259" s="299"/>
      <c r="EI259" s="230"/>
      <c r="EJ259" s="230"/>
    </row>
    <row r="260" spans="1:140" s="91" customFormat="1" x14ac:dyDescent="0.2">
      <c r="A260" s="90"/>
      <c r="B260" s="81"/>
      <c r="D260" s="80"/>
      <c r="E260" s="96"/>
      <c r="F260" s="96"/>
      <c r="G260" s="97"/>
      <c r="H260" s="94"/>
      <c r="AL260" s="90"/>
      <c r="AM260" s="90"/>
      <c r="AY260" s="125"/>
      <c r="AZ260" s="125"/>
      <c r="BA260" s="107"/>
      <c r="BB260" s="107"/>
      <c r="BC260" s="131"/>
      <c r="BD260" s="131"/>
      <c r="BE260" s="170"/>
      <c r="BF260" s="170"/>
      <c r="BG260" s="119"/>
      <c r="BH260" s="119"/>
      <c r="BI260" s="113"/>
      <c r="BJ260" s="113"/>
      <c r="BK260" s="107"/>
      <c r="BL260" s="107"/>
      <c r="BM260" s="154"/>
      <c r="BN260" s="154"/>
      <c r="BO260" s="160"/>
      <c r="BP260" s="160"/>
      <c r="BQ260" s="107"/>
      <c r="BR260" s="107"/>
      <c r="BS260" s="177"/>
      <c r="BT260" s="177"/>
      <c r="BU260" s="187"/>
      <c r="BV260" s="187"/>
      <c r="BW260" s="193"/>
      <c r="BX260" s="193"/>
      <c r="BY260" s="154"/>
      <c r="BZ260" s="154"/>
      <c r="CA260" s="170"/>
      <c r="CB260" s="170"/>
      <c r="CC260" s="206"/>
      <c r="CD260" s="206"/>
      <c r="CE260" s="177"/>
      <c r="CF260" s="177"/>
      <c r="CI260" s="212"/>
      <c r="CJ260" s="212"/>
      <c r="CM260" s="160"/>
      <c r="CN260" s="160"/>
      <c r="CO260" s="218"/>
      <c r="CP260" s="218"/>
      <c r="CS260" s="107"/>
      <c r="CT260" s="107"/>
      <c r="CU260" s="187"/>
      <c r="CV260" s="187"/>
      <c r="CW260" s="230"/>
      <c r="CX260" s="230"/>
      <c r="CY260" s="236"/>
      <c r="CZ260" s="236"/>
      <c r="DA260" s="242"/>
      <c r="DB260" s="242"/>
      <c r="DC260" s="248"/>
      <c r="DD260" s="248"/>
      <c r="DE260" s="170"/>
      <c r="DF260" s="170"/>
      <c r="DG260" s="107"/>
      <c r="DH260" s="107"/>
      <c r="DK260" s="258"/>
      <c r="DL260" s="258"/>
      <c r="DM260" s="154"/>
      <c r="DN260" s="154"/>
      <c r="DO260" s="264"/>
      <c r="DP260" s="264"/>
      <c r="DQ260" s="270"/>
      <c r="DR260" s="270"/>
      <c r="DS260" s="113"/>
      <c r="DT260" s="113"/>
      <c r="DW260" s="276"/>
      <c r="DX260" s="276"/>
      <c r="DY260" s="282"/>
      <c r="DZ260" s="282"/>
      <c r="EA260" s="258"/>
      <c r="EB260" s="258"/>
      <c r="EC260" s="288"/>
      <c r="ED260" s="288"/>
      <c r="EG260" s="299"/>
      <c r="EH260" s="299"/>
      <c r="EI260" s="230"/>
      <c r="EJ260" s="230"/>
    </row>
    <row r="261" spans="1:140" s="91" customFormat="1" x14ac:dyDescent="0.2">
      <c r="A261" s="90"/>
      <c r="B261" s="81"/>
      <c r="D261" s="80"/>
      <c r="E261" s="96"/>
      <c r="F261" s="96"/>
      <c r="G261" s="97"/>
      <c r="H261" s="94"/>
      <c r="AL261" s="90"/>
      <c r="AM261" s="90"/>
      <c r="AY261" s="125"/>
      <c r="AZ261" s="125"/>
      <c r="BA261" s="107"/>
      <c r="BB261" s="107"/>
      <c r="BC261" s="131"/>
      <c r="BD261" s="131"/>
      <c r="BE261" s="170"/>
      <c r="BF261" s="170"/>
      <c r="BG261" s="119"/>
      <c r="BH261" s="119"/>
      <c r="BI261" s="113"/>
      <c r="BJ261" s="113"/>
      <c r="BK261" s="107"/>
      <c r="BL261" s="107"/>
      <c r="BM261" s="154"/>
      <c r="BN261" s="154"/>
      <c r="BO261" s="160"/>
      <c r="BP261" s="160"/>
      <c r="BQ261" s="107"/>
      <c r="BR261" s="107"/>
      <c r="BS261" s="177"/>
      <c r="BT261" s="177"/>
      <c r="BU261" s="187"/>
      <c r="BV261" s="187"/>
      <c r="BW261" s="193"/>
      <c r="BX261" s="193"/>
      <c r="BY261" s="154"/>
      <c r="BZ261" s="154"/>
      <c r="CA261" s="170"/>
      <c r="CB261" s="170"/>
      <c r="CC261" s="206"/>
      <c r="CD261" s="206"/>
      <c r="CE261" s="177"/>
      <c r="CF261" s="177"/>
      <c r="CI261" s="212"/>
      <c r="CJ261" s="212"/>
      <c r="CM261" s="160"/>
      <c r="CN261" s="160"/>
      <c r="CO261" s="218"/>
      <c r="CP261" s="218"/>
      <c r="CS261" s="107"/>
      <c r="CT261" s="107"/>
      <c r="CU261" s="187"/>
      <c r="CV261" s="187"/>
      <c r="CW261" s="230"/>
      <c r="CX261" s="230"/>
      <c r="CY261" s="236"/>
      <c r="CZ261" s="236"/>
      <c r="DA261" s="242"/>
      <c r="DB261" s="242"/>
      <c r="DC261" s="248"/>
      <c r="DD261" s="248"/>
      <c r="DE261" s="170"/>
      <c r="DF261" s="170"/>
      <c r="DG261" s="107"/>
      <c r="DH261" s="107"/>
      <c r="DK261" s="258"/>
      <c r="DL261" s="258"/>
      <c r="DM261" s="154"/>
      <c r="DN261" s="154"/>
      <c r="DO261" s="264"/>
      <c r="DP261" s="264"/>
      <c r="DQ261" s="270"/>
      <c r="DR261" s="270"/>
      <c r="DS261" s="113"/>
      <c r="DT261" s="113"/>
      <c r="DW261" s="276"/>
      <c r="DX261" s="276"/>
      <c r="DY261" s="282"/>
      <c r="DZ261" s="282"/>
      <c r="EA261" s="258"/>
      <c r="EB261" s="258"/>
      <c r="EC261" s="288"/>
      <c r="ED261" s="288"/>
      <c r="EG261" s="299"/>
      <c r="EH261" s="299"/>
      <c r="EI261" s="230"/>
      <c r="EJ261" s="230"/>
    </row>
    <row r="262" spans="1:140" s="91" customFormat="1" x14ac:dyDescent="0.2">
      <c r="A262" s="90"/>
      <c r="B262" s="81"/>
      <c r="D262" s="80"/>
      <c r="E262" s="96"/>
      <c r="F262" s="96"/>
      <c r="G262" s="97"/>
      <c r="H262" s="94"/>
      <c r="AL262" s="90"/>
      <c r="AM262" s="90"/>
      <c r="AY262" s="125"/>
      <c r="AZ262" s="125"/>
      <c r="BA262" s="107"/>
      <c r="BB262" s="107"/>
      <c r="BC262" s="131"/>
      <c r="BD262" s="131"/>
      <c r="BE262" s="170"/>
      <c r="BF262" s="170"/>
      <c r="BG262" s="119"/>
      <c r="BH262" s="119"/>
      <c r="BI262" s="113"/>
      <c r="BJ262" s="113"/>
      <c r="BK262" s="107"/>
      <c r="BL262" s="107"/>
      <c r="BM262" s="154"/>
      <c r="BN262" s="154"/>
      <c r="BO262" s="160"/>
      <c r="BP262" s="160"/>
      <c r="BQ262" s="107"/>
      <c r="BR262" s="107"/>
      <c r="BS262" s="177"/>
      <c r="BT262" s="177"/>
      <c r="BU262" s="187"/>
      <c r="BV262" s="187"/>
      <c r="BW262" s="193"/>
      <c r="BX262" s="193"/>
      <c r="BY262" s="154"/>
      <c r="BZ262" s="154"/>
      <c r="CA262" s="170"/>
      <c r="CB262" s="170"/>
      <c r="CC262" s="206"/>
      <c r="CD262" s="206"/>
      <c r="CE262" s="177"/>
      <c r="CF262" s="177"/>
      <c r="CI262" s="212"/>
      <c r="CJ262" s="212"/>
      <c r="CM262" s="160"/>
      <c r="CN262" s="160"/>
      <c r="CO262" s="218"/>
      <c r="CP262" s="218"/>
      <c r="CS262" s="107"/>
      <c r="CT262" s="107"/>
      <c r="CU262" s="187"/>
      <c r="CV262" s="187"/>
      <c r="CW262" s="230"/>
      <c r="CX262" s="230"/>
      <c r="CY262" s="236"/>
      <c r="CZ262" s="236"/>
      <c r="DA262" s="242"/>
      <c r="DB262" s="242"/>
      <c r="DC262" s="248"/>
      <c r="DD262" s="248"/>
      <c r="DE262" s="170"/>
      <c r="DF262" s="170"/>
      <c r="DG262" s="107"/>
      <c r="DH262" s="107"/>
      <c r="DK262" s="258"/>
      <c r="DL262" s="258"/>
      <c r="DM262" s="154"/>
      <c r="DN262" s="154"/>
      <c r="DO262" s="264"/>
      <c r="DP262" s="264"/>
      <c r="DQ262" s="270"/>
      <c r="DR262" s="270"/>
      <c r="DS262" s="113"/>
      <c r="DT262" s="113"/>
      <c r="DW262" s="276"/>
      <c r="DX262" s="276"/>
      <c r="DY262" s="282"/>
      <c r="DZ262" s="282"/>
      <c r="EA262" s="258"/>
      <c r="EB262" s="258"/>
      <c r="EC262" s="288"/>
      <c r="ED262" s="288"/>
      <c r="EG262" s="299"/>
      <c r="EH262" s="299"/>
      <c r="EI262" s="230"/>
      <c r="EJ262" s="230"/>
    </row>
    <row r="263" spans="1:140" s="91" customFormat="1" x14ac:dyDescent="0.2">
      <c r="A263" s="90"/>
      <c r="B263" s="81"/>
      <c r="D263" s="80"/>
      <c r="E263" s="96"/>
      <c r="F263" s="96"/>
      <c r="G263" s="97"/>
      <c r="H263" s="94"/>
      <c r="AL263" s="90"/>
      <c r="AM263" s="90"/>
      <c r="AY263" s="125"/>
      <c r="AZ263" s="125"/>
      <c r="BA263" s="107"/>
      <c r="BB263" s="107"/>
      <c r="BC263" s="131"/>
      <c r="BD263" s="131"/>
      <c r="BE263" s="170"/>
      <c r="BF263" s="170"/>
      <c r="BG263" s="119"/>
      <c r="BH263" s="119"/>
      <c r="BI263" s="113"/>
      <c r="BJ263" s="113"/>
      <c r="BK263" s="107"/>
      <c r="BL263" s="107"/>
      <c r="BM263" s="154"/>
      <c r="BN263" s="154"/>
      <c r="BO263" s="160"/>
      <c r="BP263" s="160"/>
      <c r="BQ263" s="107"/>
      <c r="BR263" s="107"/>
      <c r="BS263" s="177"/>
      <c r="BT263" s="177"/>
      <c r="BU263" s="187"/>
      <c r="BV263" s="187"/>
      <c r="BW263" s="193"/>
      <c r="BX263" s="193"/>
      <c r="BY263" s="154"/>
      <c r="BZ263" s="154"/>
      <c r="CA263" s="170"/>
      <c r="CB263" s="170"/>
      <c r="CC263" s="206"/>
      <c r="CD263" s="206"/>
      <c r="CE263" s="177"/>
      <c r="CF263" s="177"/>
      <c r="CI263" s="212"/>
      <c r="CJ263" s="212"/>
      <c r="CM263" s="160"/>
      <c r="CN263" s="160"/>
      <c r="CO263" s="218"/>
      <c r="CP263" s="218"/>
      <c r="CS263" s="107"/>
      <c r="CT263" s="107"/>
      <c r="CU263" s="187"/>
      <c r="CV263" s="187"/>
      <c r="CW263" s="230"/>
      <c r="CX263" s="230"/>
      <c r="CY263" s="236"/>
      <c r="CZ263" s="236"/>
      <c r="DA263" s="242"/>
      <c r="DB263" s="242"/>
      <c r="DC263" s="248"/>
      <c r="DD263" s="248"/>
      <c r="DE263" s="170"/>
      <c r="DF263" s="170"/>
      <c r="DG263" s="107"/>
      <c r="DH263" s="107"/>
      <c r="DK263" s="258"/>
      <c r="DL263" s="258"/>
      <c r="DM263" s="154"/>
      <c r="DN263" s="154"/>
      <c r="DO263" s="264"/>
      <c r="DP263" s="264"/>
      <c r="DQ263" s="270"/>
      <c r="DR263" s="270"/>
      <c r="DS263" s="113"/>
      <c r="DT263" s="113"/>
      <c r="DW263" s="276"/>
      <c r="DX263" s="276"/>
      <c r="DY263" s="282"/>
      <c r="DZ263" s="282"/>
      <c r="EA263" s="258"/>
      <c r="EB263" s="258"/>
      <c r="EC263" s="288"/>
      <c r="ED263" s="288"/>
      <c r="EG263" s="299"/>
      <c r="EH263" s="299"/>
      <c r="EI263" s="230"/>
      <c r="EJ263" s="230"/>
    </row>
    <row r="264" spans="1:140" s="91" customFormat="1" x14ac:dyDescent="0.2">
      <c r="A264" s="90"/>
      <c r="B264" s="81"/>
      <c r="D264" s="80"/>
      <c r="E264" s="96"/>
      <c r="F264" s="96"/>
      <c r="G264" s="97"/>
      <c r="H264" s="94"/>
      <c r="AL264" s="90"/>
      <c r="AM264" s="90"/>
      <c r="AY264" s="125"/>
      <c r="AZ264" s="125"/>
      <c r="BA264" s="107"/>
      <c r="BB264" s="107"/>
      <c r="BC264" s="131"/>
      <c r="BD264" s="131"/>
      <c r="BE264" s="170"/>
      <c r="BF264" s="170"/>
      <c r="BG264" s="119"/>
      <c r="BH264" s="119"/>
      <c r="BI264" s="113"/>
      <c r="BJ264" s="113"/>
      <c r="BK264" s="107"/>
      <c r="BL264" s="107"/>
      <c r="BM264" s="154"/>
      <c r="BN264" s="154"/>
      <c r="BO264" s="160"/>
      <c r="BP264" s="160"/>
      <c r="BQ264" s="107"/>
      <c r="BR264" s="107"/>
      <c r="BS264" s="177"/>
      <c r="BT264" s="177"/>
      <c r="BU264" s="187"/>
      <c r="BV264" s="187"/>
      <c r="BW264" s="193"/>
      <c r="BX264" s="193"/>
      <c r="BY264" s="154"/>
      <c r="BZ264" s="154"/>
      <c r="CA264" s="170"/>
      <c r="CB264" s="170"/>
      <c r="CC264" s="206"/>
      <c r="CD264" s="206"/>
      <c r="CE264" s="177"/>
      <c r="CF264" s="177"/>
      <c r="CI264" s="212"/>
      <c r="CJ264" s="212"/>
      <c r="CM264" s="160"/>
      <c r="CN264" s="160"/>
      <c r="CO264" s="218"/>
      <c r="CP264" s="218"/>
      <c r="CS264" s="107"/>
      <c r="CT264" s="107"/>
      <c r="CU264" s="187"/>
      <c r="CV264" s="187"/>
      <c r="CW264" s="230"/>
      <c r="CX264" s="230"/>
      <c r="CY264" s="236"/>
      <c r="CZ264" s="236"/>
      <c r="DA264" s="242"/>
      <c r="DB264" s="242"/>
      <c r="DC264" s="248"/>
      <c r="DD264" s="248"/>
      <c r="DE264" s="170"/>
      <c r="DF264" s="170"/>
      <c r="DG264" s="107"/>
      <c r="DH264" s="107"/>
      <c r="DK264" s="258"/>
      <c r="DL264" s="258"/>
      <c r="DM264" s="154"/>
      <c r="DN264" s="154"/>
      <c r="DO264" s="264"/>
      <c r="DP264" s="264"/>
      <c r="DQ264" s="270"/>
      <c r="DR264" s="270"/>
      <c r="DS264" s="113"/>
      <c r="DT264" s="113"/>
      <c r="DW264" s="276"/>
      <c r="DX264" s="276"/>
      <c r="DY264" s="282"/>
      <c r="DZ264" s="282"/>
      <c r="EA264" s="258"/>
      <c r="EB264" s="258"/>
      <c r="EC264" s="288"/>
      <c r="ED264" s="288"/>
      <c r="EG264" s="299"/>
      <c r="EH264" s="299"/>
      <c r="EI264" s="230"/>
      <c r="EJ264" s="230"/>
    </row>
    <row r="265" spans="1:140" s="91" customFormat="1" x14ac:dyDescent="0.2">
      <c r="A265" s="90"/>
      <c r="B265" s="81"/>
      <c r="D265" s="80"/>
      <c r="E265" s="96"/>
      <c r="F265" s="96"/>
      <c r="G265" s="97"/>
      <c r="H265" s="94"/>
      <c r="AL265" s="90"/>
      <c r="AM265" s="90"/>
      <c r="AY265" s="125"/>
      <c r="AZ265" s="125"/>
      <c r="BA265" s="107"/>
      <c r="BB265" s="107"/>
      <c r="BC265" s="131"/>
      <c r="BD265" s="131"/>
      <c r="BE265" s="170"/>
      <c r="BF265" s="170"/>
      <c r="BG265" s="119"/>
      <c r="BH265" s="119"/>
      <c r="BI265" s="113"/>
      <c r="BJ265" s="113"/>
      <c r="BK265" s="107"/>
      <c r="BL265" s="107"/>
      <c r="BM265" s="154"/>
      <c r="BN265" s="154"/>
      <c r="BO265" s="160"/>
      <c r="BP265" s="160"/>
      <c r="BQ265" s="107"/>
      <c r="BR265" s="107"/>
      <c r="BS265" s="177"/>
      <c r="BT265" s="177"/>
      <c r="BU265" s="187"/>
      <c r="BV265" s="187"/>
      <c r="BW265" s="193"/>
      <c r="BX265" s="193"/>
      <c r="BY265" s="154"/>
      <c r="BZ265" s="154"/>
      <c r="CA265" s="170"/>
      <c r="CB265" s="170"/>
      <c r="CC265" s="206"/>
      <c r="CD265" s="206"/>
      <c r="CE265" s="177"/>
      <c r="CF265" s="177"/>
      <c r="CI265" s="212"/>
      <c r="CJ265" s="212"/>
      <c r="CM265" s="160"/>
      <c r="CN265" s="160"/>
      <c r="CO265" s="218"/>
      <c r="CP265" s="218"/>
      <c r="CS265" s="107"/>
      <c r="CT265" s="107"/>
      <c r="CU265" s="187"/>
      <c r="CV265" s="187"/>
      <c r="CW265" s="230"/>
      <c r="CX265" s="230"/>
      <c r="CY265" s="236"/>
      <c r="CZ265" s="236"/>
      <c r="DA265" s="242"/>
      <c r="DB265" s="242"/>
      <c r="DC265" s="248"/>
      <c r="DD265" s="248"/>
      <c r="DE265" s="170"/>
      <c r="DF265" s="170"/>
      <c r="DG265" s="107"/>
      <c r="DH265" s="107"/>
      <c r="DK265" s="258"/>
      <c r="DL265" s="258"/>
      <c r="DM265" s="154"/>
      <c r="DN265" s="154"/>
      <c r="DO265" s="264"/>
      <c r="DP265" s="264"/>
      <c r="DQ265" s="270"/>
      <c r="DR265" s="270"/>
      <c r="DS265" s="113"/>
      <c r="DT265" s="113"/>
      <c r="DW265" s="276"/>
      <c r="DX265" s="276"/>
      <c r="DY265" s="282"/>
      <c r="DZ265" s="282"/>
      <c r="EA265" s="258"/>
      <c r="EB265" s="258"/>
      <c r="EC265" s="288"/>
      <c r="ED265" s="288"/>
      <c r="EG265" s="299"/>
      <c r="EH265" s="299"/>
      <c r="EI265" s="230"/>
      <c r="EJ265" s="230"/>
    </row>
    <row r="266" spans="1:140" s="91" customFormat="1" x14ac:dyDescent="0.2">
      <c r="A266" s="90"/>
      <c r="B266" s="81"/>
      <c r="D266" s="80"/>
      <c r="E266" s="96"/>
      <c r="F266" s="96"/>
      <c r="G266" s="97"/>
      <c r="H266" s="94"/>
      <c r="AL266" s="90"/>
      <c r="AM266" s="90"/>
      <c r="AY266" s="125"/>
      <c r="AZ266" s="125"/>
      <c r="BA266" s="107"/>
      <c r="BB266" s="107"/>
      <c r="BC266" s="131"/>
      <c r="BD266" s="131"/>
      <c r="BE266" s="170"/>
      <c r="BF266" s="170"/>
      <c r="BG266" s="119"/>
      <c r="BH266" s="119"/>
      <c r="BI266" s="113"/>
      <c r="BJ266" s="113"/>
      <c r="BK266" s="107"/>
      <c r="BL266" s="107"/>
      <c r="BM266" s="154"/>
      <c r="BN266" s="154"/>
      <c r="BO266" s="160"/>
      <c r="BP266" s="160"/>
      <c r="BQ266" s="107"/>
      <c r="BR266" s="107"/>
      <c r="BS266" s="177"/>
      <c r="BT266" s="177"/>
      <c r="BU266" s="187"/>
      <c r="BV266" s="187"/>
      <c r="BW266" s="193"/>
      <c r="BX266" s="193"/>
      <c r="BY266" s="154"/>
      <c r="BZ266" s="154"/>
      <c r="CA266" s="170"/>
      <c r="CB266" s="170"/>
      <c r="CC266" s="206"/>
      <c r="CD266" s="206"/>
      <c r="CE266" s="177"/>
      <c r="CF266" s="177"/>
      <c r="CI266" s="212"/>
      <c r="CJ266" s="212"/>
      <c r="CM266" s="160"/>
      <c r="CN266" s="160"/>
      <c r="CO266" s="218"/>
      <c r="CP266" s="218"/>
      <c r="CS266" s="107"/>
      <c r="CT266" s="107"/>
      <c r="CU266" s="187"/>
      <c r="CV266" s="187"/>
      <c r="CW266" s="230"/>
      <c r="CX266" s="230"/>
      <c r="CY266" s="236"/>
      <c r="CZ266" s="236"/>
      <c r="DA266" s="242"/>
      <c r="DB266" s="242"/>
      <c r="DC266" s="248"/>
      <c r="DD266" s="248"/>
      <c r="DE266" s="170"/>
      <c r="DF266" s="170"/>
      <c r="DG266" s="107"/>
      <c r="DH266" s="107"/>
      <c r="DK266" s="258"/>
      <c r="DL266" s="258"/>
      <c r="DM266" s="154"/>
      <c r="DN266" s="154"/>
      <c r="DO266" s="264"/>
      <c r="DP266" s="264"/>
      <c r="DQ266" s="270"/>
      <c r="DR266" s="270"/>
      <c r="DS266" s="113"/>
      <c r="DT266" s="113"/>
      <c r="DW266" s="276"/>
      <c r="DX266" s="276"/>
      <c r="DY266" s="282"/>
      <c r="DZ266" s="282"/>
      <c r="EA266" s="258"/>
      <c r="EB266" s="258"/>
      <c r="EC266" s="288"/>
      <c r="ED266" s="288"/>
      <c r="EG266" s="299"/>
      <c r="EH266" s="299"/>
      <c r="EI266" s="230"/>
      <c r="EJ266" s="230"/>
    </row>
    <row r="267" spans="1:140" s="91" customFormat="1" x14ac:dyDescent="0.2">
      <c r="A267" s="90"/>
      <c r="B267" s="81"/>
      <c r="D267" s="80"/>
      <c r="E267" s="96"/>
      <c r="F267" s="96"/>
      <c r="G267" s="97"/>
      <c r="H267" s="94"/>
      <c r="AL267" s="90"/>
      <c r="AM267" s="90"/>
      <c r="AY267" s="125"/>
      <c r="AZ267" s="125"/>
      <c r="BA267" s="107"/>
      <c r="BB267" s="107"/>
      <c r="BC267" s="131"/>
      <c r="BD267" s="131"/>
      <c r="BE267" s="170"/>
      <c r="BF267" s="170"/>
      <c r="BG267" s="119"/>
      <c r="BH267" s="119"/>
      <c r="BI267" s="113"/>
      <c r="BJ267" s="113"/>
      <c r="BK267" s="107"/>
      <c r="BL267" s="107"/>
      <c r="BM267" s="154"/>
      <c r="BN267" s="154"/>
      <c r="BO267" s="160"/>
      <c r="BP267" s="160"/>
      <c r="BQ267" s="107"/>
      <c r="BR267" s="107"/>
      <c r="BS267" s="177"/>
      <c r="BT267" s="177"/>
      <c r="BU267" s="187"/>
      <c r="BV267" s="187"/>
      <c r="BW267" s="193"/>
      <c r="BX267" s="193"/>
      <c r="BY267" s="154"/>
      <c r="BZ267" s="154"/>
      <c r="CA267" s="170"/>
      <c r="CB267" s="170"/>
      <c r="CC267" s="206"/>
      <c r="CD267" s="206"/>
      <c r="CE267" s="177"/>
      <c r="CF267" s="177"/>
      <c r="CI267" s="212"/>
      <c r="CJ267" s="212"/>
      <c r="CM267" s="160"/>
      <c r="CN267" s="160"/>
      <c r="CO267" s="218"/>
      <c r="CP267" s="218"/>
      <c r="CS267" s="107"/>
      <c r="CT267" s="107"/>
      <c r="CU267" s="187"/>
      <c r="CV267" s="187"/>
      <c r="CW267" s="230"/>
      <c r="CX267" s="230"/>
      <c r="CY267" s="236"/>
      <c r="CZ267" s="236"/>
      <c r="DA267" s="242"/>
      <c r="DB267" s="242"/>
      <c r="DC267" s="248"/>
      <c r="DD267" s="248"/>
      <c r="DE267" s="170"/>
      <c r="DF267" s="170"/>
      <c r="DG267" s="107"/>
      <c r="DH267" s="107"/>
      <c r="DK267" s="258"/>
      <c r="DL267" s="258"/>
      <c r="DM267" s="154"/>
      <c r="DN267" s="154"/>
      <c r="DO267" s="264"/>
      <c r="DP267" s="264"/>
      <c r="DQ267" s="270"/>
      <c r="DR267" s="270"/>
      <c r="DS267" s="113"/>
      <c r="DT267" s="113"/>
      <c r="DW267" s="276"/>
      <c r="DX267" s="276"/>
      <c r="DY267" s="282"/>
      <c r="DZ267" s="282"/>
      <c r="EA267" s="258"/>
      <c r="EB267" s="258"/>
      <c r="EC267" s="288"/>
      <c r="ED267" s="288"/>
      <c r="EG267" s="299"/>
      <c r="EH267" s="299"/>
      <c r="EI267" s="230"/>
      <c r="EJ267" s="230"/>
    </row>
    <row r="268" spans="1:140" s="91" customFormat="1" x14ac:dyDescent="0.2">
      <c r="A268" s="90"/>
      <c r="B268" s="81"/>
      <c r="D268" s="80"/>
      <c r="E268" s="96"/>
      <c r="F268" s="96"/>
      <c r="G268" s="97"/>
      <c r="H268" s="94"/>
      <c r="AL268" s="90"/>
      <c r="AM268" s="90"/>
      <c r="AY268" s="125"/>
      <c r="AZ268" s="125"/>
      <c r="BA268" s="107"/>
      <c r="BB268" s="107"/>
      <c r="BC268" s="131"/>
      <c r="BD268" s="131"/>
      <c r="BE268" s="170"/>
      <c r="BF268" s="170"/>
      <c r="BG268" s="119"/>
      <c r="BH268" s="119"/>
      <c r="BI268" s="113"/>
      <c r="BJ268" s="113"/>
      <c r="BK268" s="107"/>
      <c r="BL268" s="107"/>
      <c r="BM268" s="154"/>
      <c r="BN268" s="154"/>
      <c r="BO268" s="160"/>
      <c r="BP268" s="160"/>
      <c r="BQ268" s="107"/>
      <c r="BR268" s="107"/>
      <c r="BS268" s="177"/>
      <c r="BT268" s="177"/>
      <c r="BU268" s="187"/>
      <c r="BV268" s="187"/>
      <c r="BW268" s="193"/>
      <c r="BX268" s="193"/>
      <c r="BY268" s="154"/>
      <c r="BZ268" s="154"/>
      <c r="CA268" s="170"/>
      <c r="CB268" s="170"/>
      <c r="CC268" s="206"/>
      <c r="CD268" s="206"/>
      <c r="CE268" s="177"/>
      <c r="CF268" s="177"/>
      <c r="CI268" s="212"/>
      <c r="CJ268" s="212"/>
      <c r="CM268" s="160"/>
      <c r="CN268" s="160"/>
      <c r="CO268" s="218"/>
      <c r="CP268" s="218"/>
      <c r="CS268" s="107"/>
      <c r="CT268" s="107"/>
      <c r="CU268" s="187"/>
      <c r="CV268" s="187"/>
      <c r="CW268" s="230"/>
      <c r="CX268" s="230"/>
      <c r="CY268" s="236"/>
      <c r="CZ268" s="236"/>
      <c r="DA268" s="242"/>
      <c r="DB268" s="242"/>
      <c r="DC268" s="248"/>
      <c r="DD268" s="248"/>
      <c r="DE268" s="170"/>
      <c r="DF268" s="170"/>
      <c r="DG268" s="107"/>
      <c r="DH268" s="107"/>
      <c r="DK268" s="258"/>
      <c r="DL268" s="258"/>
      <c r="DM268" s="154"/>
      <c r="DN268" s="154"/>
      <c r="DO268" s="264"/>
      <c r="DP268" s="264"/>
      <c r="DQ268" s="270"/>
      <c r="DR268" s="270"/>
      <c r="DS268" s="113"/>
      <c r="DT268" s="113"/>
      <c r="DW268" s="276"/>
      <c r="DX268" s="276"/>
      <c r="DY268" s="282"/>
      <c r="DZ268" s="282"/>
      <c r="EA268" s="258"/>
      <c r="EB268" s="258"/>
      <c r="EC268" s="288"/>
      <c r="ED268" s="288"/>
      <c r="EG268" s="299"/>
      <c r="EH268" s="299"/>
      <c r="EI268" s="230"/>
      <c r="EJ268" s="230"/>
    </row>
    <row r="269" spans="1:140" s="91" customFormat="1" x14ac:dyDescent="0.2">
      <c r="A269" s="90"/>
      <c r="B269" s="81"/>
      <c r="D269" s="80"/>
      <c r="E269" s="96"/>
      <c r="F269" s="96"/>
      <c r="G269" s="97"/>
      <c r="H269" s="94"/>
      <c r="AL269" s="90"/>
      <c r="AM269" s="90"/>
      <c r="AY269" s="125"/>
      <c r="AZ269" s="125"/>
      <c r="BA269" s="107"/>
      <c r="BB269" s="107"/>
      <c r="BC269" s="131"/>
      <c r="BD269" s="131"/>
      <c r="BE269" s="170"/>
      <c r="BF269" s="170"/>
      <c r="BG269" s="119"/>
      <c r="BH269" s="119"/>
      <c r="BI269" s="113"/>
      <c r="BJ269" s="113"/>
      <c r="BK269" s="107"/>
      <c r="BL269" s="107"/>
      <c r="BM269" s="154"/>
      <c r="BN269" s="154"/>
      <c r="BO269" s="160"/>
      <c r="BP269" s="160"/>
      <c r="BQ269" s="107"/>
      <c r="BR269" s="107"/>
      <c r="BS269" s="177"/>
      <c r="BT269" s="177"/>
      <c r="BU269" s="187"/>
      <c r="BV269" s="187"/>
      <c r="BW269" s="193"/>
      <c r="BX269" s="193"/>
      <c r="BY269" s="154"/>
      <c r="BZ269" s="154"/>
      <c r="CA269" s="170"/>
      <c r="CB269" s="170"/>
      <c r="CC269" s="206"/>
      <c r="CD269" s="206"/>
      <c r="CE269" s="177"/>
      <c r="CF269" s="177"/>
      <c r="CI269" s="212"/>
      <c r="CJ269" s="212"/>
      <c r="CM269" s="160"/>
      <c r="CN269" s="160"/>
      <c r="CO269" s="218"/>
      <c r="CP269" s="218"/>
      <c r="CS269" s="107"/>
      <c r="CT269" s="107"/>
      <c r="CU269" s="187"/>
      <c r="CV269" s="187"/>
      <c r="CW269" s="230"/>
      <c r="CX269" s="230"/>
      <c r="CY269" s="236"/>
      <c r="CZ269" s="236"/>
      <c r="DA269" s="242"/>
      <c r="DB269" s="242"/>
      <c r="DC269" s="248"/>
      <c r="DD269" s="248"/>
      <c r="DE269" s="170"/>
      <c r="DF269" s="170"/>
      <c r="DG269" s="107"/>
      <c r="DH269" s="107"/>
      <c r="DK269" s="258"/>
      <c r="DL269" s="258"/>
      <c r="DM269" s="154"/>
      <c r="DN269" s="154"/>
      <c r="DO269" s="264"/>
      <c r="DP269" s="264"/>
      <c r="DQ269" s="270"/>
      <c r="DR269" s="270"/>
      <c r="DS269" s="113"/>
      <c r="DT269" s="113"/>
      <c r="DW269" s="276"/>
      <c r="DX269" s="276"/>
      <c r="DY269" s="282"/>
      <c r="DZ269" s="282"/>
      <c r="EA269" s="258"/>
      <c r="EB269" s="258"/>
      <c r="EC269" s="288"/>
      <c r="ED269" s="288"/>
      <c r="EG269" s="299"/>
      <c r="EH269" s="299"/>
      <c r="EI269" s="230"/>
      <c r="EJ269" s="230"/>
    </row>
    <row r="270" spans="1:140" s="91" customFormat="1" x14ac:dyDescent="0.2">
      <c r="A270" s="90"/>
      <c r="B270" s="81"/>
      <c r="D270" s="80"/>
      <c r="E270" s="96"/>
      <c r="F270" s="96"/>
      <c r="G270" s="97"/>
      <c r="H270" s="94"/>
      <c r="AL270" s="90"/>
      <c r="AM270" s="90"/>
      <c r="AY270" s="125"/>
      <c r="AZ270" s="125"/>
      <c r="BA270" s="107"/>
      <c r="BB270" s="107"/>
      <c r="BC270" s="131"/>
      <c r="BD270" s="131"/>
      <c r="BE270" s="170"/>
      <c r="BF270" s="170"/>
      <c r="BG270" s="119"/>
      <c r="BH270" s="119"/>
      <c r="BI270" s="113"/>
      <c r="BJ270" s="113"/>
      <c r="BK270" s="107"/>
      <c r="BL270" s="107"/>
      <c r="BM270" s="154"/>
      <c r="BN270" s="154"/>
      <c r="BO270" s="160"/>
      <c r="BP270" s="160"/>
      <c r="BQ270" s="107"/>
      <c r="BR270" s="107"/>
      <c r="BS270" s="177"/>
      <c r="BT270" s="177"/>
      <c r="BU270" s="187"/>
      <c r="BV270" s="187"/>
      <c r="BW270" s="193"/>
      <c r="BX270" s="193"/>
      <c r="BY270" s="154"/>
      <c r="BZ270" s="154"/>
      <c r="CA270" s="170"/>
      <c r="CB270" s="170"/>
      <c r="CC270" s="206"/>
      <c r="CD270" s="206"/>
      <c r="CE270" s="177"/>
      <c r="CF270" s="177"/>
      <c r="CI270" s="212"/>
      <c r="CJ270" s="212"/>
      <c r="CM270" s="160"/>
      <c r="CN270" s="160"/>
      <c r="CO270" s="218"/>
      <c r="CP270" s="218"/>
      <c r="CS270" s="107"/>
      <c r="CT270" s="107"/>
      <c r="CU270" s="187"/>
      <c r="CV270" s="187"/>
      <c r="CW270" s="230"/>
      <c r="CX270" s="230"/>
      <c r="CY270" s="236"/>
      <c r="CZ270" s="236"/>
      <c r="DA270" s="242"/>
      <c r="DB270" s="242"/>
      <c r="DC270" s="248"/>
      <c r="DD270" s="248"/>
      <c r="DE270" s="170"/>
      <c r="DF270" s="170"/>
      <c r="DG270" s="107"/>
      <c r="DH270" s="107"/>
      <c r="DK270" s="258"/>
      <c r="DL270" s="258"/>
      <c r="DM270" s="154"/>
      <c r="DN270" s="154"/>
      <c r="DO270" s="264"/>
      <c r="DP270" s="264"/>
      <c r="DQ270" s="270"/>
      <c r="DR270" s="270"/>
      <c r="DS270" s="113"/>
      <c r="DT270" s="113"/>
      <c r="DW270" s="276"/>
      <c r="DX270" s="276"/>
      <c r="DY270" s="282"/>
      <c r="DZ270" s="282"/>
      <c r="EA270" s="258"/>
      <c r="EB270" s="258"/>
      <c r="EC270" s="288"/>
      <c r="ED270" s="288"/>
      <c r="EG270" s="299"/>
      <c r="EH270" s="299"/>
      <c r="EI270" s="230"/>
      <c r="EJ270" s="230"/>
    </row>
    <row r="271" spans="1:140" s="91" customFormat="1" x14ac:dyDescent="0.2">
      <c r="A271" s="90"/>
      <c r="B271" s="81"/>
      <c r="D271" s="80"/>
      <c r="E271" s="96"/>
      <c r="F271" s="96"/>
      <c r="G271" s="97"/>
      <c r="H271" s="94"/>
      <c r="AL271" s="90"/>
      <c r="AM271" s="90"/>
      <c r="AY271" s="125"/>
      <c r="AZ271" s="125"/>
      <c r="BA271" s="107"/>
      <c r="BB271" s="107"/>
      <c r="BC271" s="131"/>
      <c r="BD271" s="131"/>
      <c r="BE271" s="170"/>
      <c r="BF271" s="170"/>
      <c r="BG271" s="119"/>
      <c r="BH271" s="119"/>
      <c r="BI271" s="113"/>
      <c r="BJ271" s="113"/>
      <c r="BK271" s="107"/>
      <c r="BL271" s="107"/>
      <c r="BM271" s="154"/>
      <c r="BN271" s="154"/>
      <c r="BO271" s="160"/>
      <c r="BP271" s="160"/>
      <c r="BQ271" s="107"/>
      <c r="BR271" s="107"/>
      <c r="BS271" s="177"/>
      <c r="BT271" s="177"/>
      <c r="BU271" s="187"/>
      <c r="BV271" s="187"/>
      <c r="BW271" s="193"/>
      <c r="BX271" s="193"/>
      <c r="BY271" s="154"/>
      <c r="BZ271" s="154"/>
      <c r="CA271" s="170"/>
      <c r="CB271" s="170"/>
      <c r="CC271" s="206"/>
      <c r="CD271" s="206"/>
      <c r="CE271" s="177"/>
      <c r="CF271" s="177"/>
      <c r="CI271" s="212"/>
      <c r="CJ271" s="212"/>
      <c r="CM271" s="160"/>
      <c r="CN271" s="160"/>
      <c r="CO271" s="218"/>
      <c r="CP271" s="218"/>
      <c r="CS271" s="107"/>
      <c r="CT271" s="107"/>
      <c r="CU271" s="187"/>
      <c r="CV271" s="187"/>
      <c r="CW271" s="230"/>
      <c r="CX271" s="230"/>
      <c r="CY271" s="236"/>
      <c r="CZ271" s="236"/>
      <c r="DA271" s="242"/>
      <c r="DB271" s="242"/>
      <c r="DC271" s="248"/>
      <c r="DD271" s="248"/>
      <c r="DE271" s="170"/>
      <c r="DF271" s="170"/>
      <c r="DG271" s="107"/>
      <c r="DH271" s="107"/>
      <c r="DK271" s="258"/>
      <c r="DL271" s="258"/>
      <c r="DM271" s="154"/>
      <c r="DN271" s="154"/>
      <c r="DO271" s="264"/>
      <c r="DP271" s="264"/>
      <c r="DQ271" s="270"/>
      <c r="DR271" s="270"/>
      <c r="DS271" s="113"/>
      <c r="DT271" s="113"/>
      <c r="DW271" s="276"/>
      <c r="DX271" s="276"/>
      <c r="DY271" s="282"/>
      <c r="DZ271" s="282"/>
      <c r="EA271" s="258"/>
      <c r="EB271" s="258"/>
      <c r="EC271" s="288"/>
      <c r="ED271" s="288"/>
      <c r="EG271" s="299"/>
      <c r="EH271" s="299"/>
      <c r="EI271" s="230"/>
      <c r="EJ271" s="230"/>
    </row>
    <row r="272" spans="1:140" s="91" customFormat="1" x14ac:dyDescent="0.2">
      <c r="A272" s="90"/>
      <c r="B272" s="81"/>
      <c r="D272" s="80"/>
      <c r="E272" s="96"/>
      <c r="F272" s="96"/>
      <c r="G272" s="97"/>
      <c r="H272" s="94"/>
      <c r="AL272" s="90"/>
      <c r="AM272" s="90"/>
      <c r="AY272" s="125"/>
      <c r="AZ272" s="125"/>
      <c r="BA272" s="107"/>
      <c r="BB272" s="107"/>
      <c r="BC272" s="131"/>
      <c r="BD272" s="131"/>
      <c r="BE272" s="170"/>
      <c r="BF272" s="170"/>
      <c r="BG272" s="119"/>
      <c r="BH272" s="119"/>
      <c r="BI272" s="113"/>
      <c r="BJ272" s="113"/>
      <c r="BK272" s="107"/>
      <c r="BL272" s="107"/>
      <c r="BM272" s="154"/>
      <c r="BN272" s="154"/>
      <c r="BO272" s="160"/>
      <c r="BP272" s="160"/>
      <c r="BQ272" s="107"/>
      <c r="BR272" s="107"/>
      <c r="BS272" s="177"/>
      <c r="BT272" s="177"/>
      <c r="BU272" s="187"/>
      <c r="BV272" s="187"/>
      <c r="BW272" s="193"/>
      <c r="BX272" s="193"/>
      <c r="BY272" s="154"/>
      <c r="BZ272" s="154"/>
      <c r="CA272" s="170"/>
      <c r="CB272" s="170"/>
      <c r="CC272" s="206"/>
      <c r="CD272" s="206"/>
      <c r="CE272" s="177"/>
      <c r="CF272" s="177"/>
      <c r="CI272" s="212"/>
      <c r="CJ272" s="212"/>
      <c r="CM272" s="160"/>
      <c r="CN272" s="160"/>
      <c r="CO272" s="218"/>
      <c r="CP272" s="218"/>
      <c r="CS272" s="107"/>
      <c r="CT272" s="107"/>
      <c r="CU272" s="187"/>
      <c r="CV272" s="187"/>
      <c r="CW272" s="230"/>
      <c r="CX272" s="230"/>
      <c r="CY272" s="236"/>
      <c r="CZ272" s="236"/>
      <c r="DA272" s="242"/>
      <c r="DB272" s="242"/>
      <c r="DC272" s="248"/>
      <c r="DD272" s="248"/>
      <c r="DE272" s="170"/>
      <c r="DF272" s="170"/>
      <c r="DG272" s="107"/>
      <c r="DH272" s="107"/>
      <c r="DK272" s="258"/>
      <c r="DL272" s="258"/>
      <c r="DM272" s="154"/>
      <c r="DN272" s="154"/>
      <c r="DO272" s="264"/>
      <c r="DP272" s="264"/>
      <c r="DQ272" s="270"/>
      <c r="DR272" s="270"/>
      <c r="DS272" s="113"/>
      <c r="DT272" s="113"/>
      <c r="DW272" s="276"/>
      <c r="DX272" s="276"/>
      <c r="DY272" s="282"/>
      <c r="DZ272" s="282"/>
      <c r="EA272" s="258"/>
      <c r="EB272" s="258"/>
      <c r="EC272" s="288"/>
      <c r="ED272" s="288"/>
      <c r="EG272" s="299"/>
      <c r="EH272" s="299"/>
      <c r="EI272" s="230"/>
      <c r="EJ272" s="230"/>
    </row>
    <row r="273" spans="1:140" s="91" customFormat="1" x14ac:dyDescent="0.2">
      <c r="A273" s="90"/>
      <c r="B273" s="81"/>
      <c r="D273" s="80"/>
      <c r="E273" s="96"/>
      <c r="F273" s="96"/>
      <c r="G273" s="97"/>
      <c r="H273" s="94"/>
      <c r="AL273" s="90"/>
      <c r="AM273" s="90"/>
      <c r="AY273" s="125"/>
      <c r="AZ273" s="125"/>
      <c r="BA273" s="107"/>
      <c r="BB273" s="107"/>
      <c r="BC273" s="131"/>
      <c r="BD273" s="131"/>
      <c r="BE273" s="170"/>
      <c r="BF273" s="170"/>
      <c r="BG273" s="119"/>
      <c r="BH273" s="119"/>
      <c r="BI273" s="113"/>
      <c r="BJ273" s="113"/>
      <c r="BK273" s="107"/>
      <c r="BL273" s="107"/>
      <c r="BM273" s="154"/>
      <c r="BN273" s="154"/>
      <c r="BO273" s="160"/>
      <c r="BP273" s="160"/>
      <c r="BQ273" s="107"/>
      <c r="BR273" s="107"/>
      <c r="BS273" s="177"/>
      <c r="BT273" s="177"/>
      <c r="BU273" s="187"/>
      <c r="BV273" s="187"/>
      <c r="BW273" s="193"/>
      <c r="BX273" s="193"/>
      <c r="BY273" s="154"/>
      <c r="BZ273" s="154"/>
      <c r="CA273" s="170"/>
      <c r="CB273" s="170"/>
      <c r="CC273" s="206"/>
      <c r="CD273" s="206"/>
      <c r="CE273" s="177"/>
      <c r="CF273" s="177"/>
      <c r="CI273" s="212"/>
      <c r="CJ273" s="212"/>
      <c r="CM273" s="160"/>
      <c r="CN273" s="160"/>
      <c r="CO273" s="218"/>
      <c r="CP273" s="218"/>
      <c r="CS273" s="107"/>
      <c r="CT273" s="107"/>
      <c r="CU273" s="187"/>
      <c r="CV273" s="187"/>
      <c r="CW273" s="230"/>
      <c r="CX273" s="230"/>
      <c r="CY273" s="236"/>
      <c r="CZ273" s="236"/>
      <c r="DA273" s="242"/>
      <c r="DB273" s="242"/>
      <c r="DC273" s="248"/>
      <c r="DD273" s="248"/>
      <c r="DE273" s="170"/>
      <c r="DF273" s="170"/>
      <c r="DG273" s="107"/>
      <c r="DH273" s="107"/>
      <c r="DK273" s="258"/>
      <c r="DL273" s="258"/>
      <c r="DM273" s="154"/>
      <c r="DN273" s="154"/>
      <c r="DO273" s="264"/>
      <c r="DP273" s="264"/>
      <c r="DQ273" s="270"/>
      <c r="DR273" s="270"/>
      <c r="DS273" s="113"/>
      <c r="DT273" s="113"/>
      <c r="DW273" s="276"/>
      <c r="DX273" s="276"/>
      <c r="DY273" s="282"/>
      <c r="DZ273" s="282"/>
      <c r="EA273" s="258"/>
      <c r="EB273" s="258"/>
      <c r="EC273" s="288"/>
      <c r="ED273" s="288"/>
      <c r="EG273" s="299"/>
      <c r="EH273" s="299"/>
      <c r="EI273" s="230"/>
      <c r="EJ273" s="230"/>
    </row>
    <row r="274" spans="1:140" s="91" customFormat="1" x14ac:dyDescent="0.2">
      <c r="A274" s="90"/>
      <c r="B274" s="81"/>
      <c r="D274" s="80"/>
      <c r="E274" s="96"/>
      <c r="F274" s="96"/>
      <c r="G274" s="97"/>
      <c r="H274" s="94"/>
      <c r="AL274" s="90"/>
      <c r="AM274" s="90"/>
      <c r="AY274" s="125"/>
      <c r="AZ274" s="125"/>
      <c r="BA274" s="107"/>
      <c r="BB274" s="107"/>
      <c r="BC274" s="131"/>
      <c r="BD274" s="131"/>
      <c r="BE274" s="170"/>
      <c r="BF274" s="170"/>
      <c r="BG274" s="119"/>
      <c r="BH274" s="119"/>
      <c r="BI274" s="113"/>
      <c r="BJ274" s="113"/>
      <c r="BK274" s="107"/>
      <c r="BL274" s="107"/>
      <c r="BM274" s="154"/>
      <c r="BN274" s="154"/>
      <c r="BO274" s="160"/>
      <c r="BP274" s="160"/>
      <c r="BQ274" s="107"/>
      <c r="BR274" s="107"/>
      <c r="BS274" s="177"/>
      <c r="BT274" s="177"/>
      <c r="BU274" s="187"/>
      <c r="BV274" s="187"/>
      <c r="BW274" s="193"/>
      <c r="BX274" s="193"/>
      <c r="BY274" s="154"/>
      <c r="BZ274" s="154"/>
      <c r="CA274" s="170"/>
      <c r="CB274" s="170"/>
      <c r="CC274" s="206"/>
      <c r="CD274" s="206"/>
      <c r="CE274" s="177"/>
      <c r="CF274" s="177"/>
      <c r="CI274" s="212"/>
      <c r="CJ274" s="212"/>
      <c r="CM274" s="160"/>
      <c r="CN274" s="160"/>
      <c r="CO274" s="218"/>
      <c r="CP274" s="218"/>
      <c r="CS274" s="107"/>
      <c r="CT274" s="107"/>
      <c r="CU274" s="187"/>
      <c r="CV274" s="187"/>
      <c r="CW274" s="230"/>
      <c r="CX274" s="230"/>
      <c r="CY274" s="236"/>
      <c r="CZ274" s="236"/>
      <c r="DA274" s="242"/>
      <c r="DB274" s="242"/>
      <c r="DC274" s="248"/>
      <c r="DD274" s="248"/>
      <c r="DE274" s="170"/>
      <c r="DF274" s="170"/>
      <c r="DG274" s="107"/>
      <c r="DH274" s="107"/>
      <c r="DK274" s="258"/>
      <c r="DL274" s="258"/>
      <c r="DM274" s="154"/>
      <c r="DN274" s="154"/>
      <c r="DO274" s="264"/>
      <c r="DP274" s="264"/>
      <c r="DQ274" s="270"/>
      <c r="DR274" s="270"/>
      <c r="DS274" s="113"/>
      <c r="DT274" s="113"/>
      <c r="DW274" s="276"/>
      <c r="DX274" s="276"/>
      <c r="DY274" s="282"/>
      <c r="DZ274" s="282"/>
      <c r="EA274" s="258"/>
      <c r="EB274" s="258"/>
      <c r="EC274" s="288"/>
      <c r="ED274" s="288"/>
      <c r="EG274" s="299"/>
      <c r="EH274" s="299"/>
      <c r="EI274" s="230"/>
      <c r="EJ274" s="230"/>
    </row>
    <row r="275" spans="1:140" s="91" customFormat="1" x14ac:dyDescent="0.2">
      <c r="A275" s="90"/>
      <c r="B275" s="81"/>
      <c r="D275" s="80"/>
      <c r="E275" s="96"/>
      <c r="F275" s="96"/>
      <c r="G275" s="97"/>
      <c r="H275" s="94"/>
      <c r="AL275" s="90"/>
      <c r="AM275" s="90"/>
      <c r="AY275" s="125"/>
      <c r="AZ275" s="125"/>
      <c r="BA275" s="107"/>
      <c r="BB275" s="107"/>
      <c r="BC275" s="131"/>
      <c r="BD275" s="131"/>
      <c r="BE275" s="170"/>
      <c r="BF275" s="170"/>
      <c r="BG275" s="119"/>
      <c r="BH275" s="119"/>
      <c r="BI275" s="113"/>
      <c r="BJ275" s="113"/>
      <c r="BK275" s="107"/>
      <c r="BL275" s="107"/>
      <c r="BM275" s="154"/>
      <c r="BN275" s="154"/>
      <c r="BO275" s="160"/>
      <c r="BP275" s="160"/>
      <c r="BQ275" s="107"/>
      <c r="BR275" s="107"/>
      <c r="BS275" s="177"/>
      <c r="BT275" s="177"/>
      <c r="BU275" s="187"/>
      <c r="BV275" s="187"/>
      <c r="BW275" s="193"/>
      <c r="BX275" s="193"/>
      <c r="BY275" s="154"/>
      <c r="BZ275" s="154"/>
      <c r="CA275" s="170"/>
      <c r="CB275" s="170"/>
      <c r="CC275" s="206"/>
      <c r="CD275" s="206"/>
      <c r="CE275" s="177"/>
      <c r="CF275" s="177"/>
      <c r="CI275" s="212"/>
      <c r="CJ275" s="212"/>
      <c r="CM275" s="160"/>
      <c r="CN275" s="160"/>
      <c r="CO275" s="218"/>
      <c r="CP275" s="218"/>
      <c r="CS275" s="107"/>
      <c r="CT275" s="107"/>
      <c r="CU275" s="187"/>
      <c r="CV275" s="187"/>
      <c r="CW275" s="230"/>
      <c r="CX275" s="230"/>
      <c r="CY275" s="236"/>
      <c r="CZ275" s="236"/>
      <c r="DA275" s="242"/>
      <c r="DB275" s="242"/>
      <c r="DC275" s="248"/>
      <c r="DD275" s="248"/>
      <c r="DE275" s="170"/>
      <c r="DF275" s="170"/>
      <c r="DG275" s="107"/>
      <c r="DH275" s="107"/>
      <c r="DK275" s="258"/>
      <c r="DL275" s="258"/>
      <c r="DM275" s="154"/>
      <c r="DN275" s="154"/>
      <c r="DO275" s="264"/>
      <c r="DP275" s="264"/>
      <c r="DQ275" s="270"/>
      <c r="DR275" s="270"/>
      <c r="DS275" s="113"/>
      <c r="DT275" s="113"/>
      <c r="DW275" s="276"/>
      <c r="DX275" s="276"/>
      <c r="DY275" s="282"/>
      <c r="DZ275" s="282"/>
      <c r="EA275" s="258"/>
      <c r="EB275" s="258"/>
      <c r="EC275" s="288"/>
      <c r="ED275" s="288"/>
      <c r="EG275" s="299"/>
      <c r="EH275" s="299"/>
      <c r="EI275" s="230"/>
      <c r="EJ275" s="230"/>
    </row>
    <row r="276" spans="1:140" s="91" customFormat="1" x14ac:dyDescent="0.2">
      <c r="A276" s="90"/>
      <c r="B276" s="81"/>
      <c r="D276" s="80"/>
      <c r="E276" s="96"/>
      <c r="F276" s="96"/>
      <c r="G276" s="97"/>
      <c r="H276" s="94"/>
      <c r="AL276" s="90"/>
      <c r="AM276" s="90"/>
      <c r="AY276" s="125"/>
      <c r="AZ276" s="125"/>
      <c r="BA276" s="107"/>
      <c r="BB276" s="107"/>
      <c r="BC276" s="131"/>
      <c r="BD276" s="131"/>
      <c r="BE276" s="170"/>
      <c r="BF276" s="170"/>
      <c r="BG276" s="119"/>
      <c r="BH276" s="119"/>
      <c r="BI276" s="113"/>
      <c r="BJ276" s="113"/>
      <c r="BK276" s="107"/>
      <c r="BL276" s="107"/>
      <c r="BM276" s="154"/>
      <c r="BN276" s="154"/>
      <c r="BO276" s="160"/>
      <c r="BP276" s="160"/>
      <c r="BQ276" s="107"/>
      <c r="BR276" s="107"/>
      <c r="BS276" s="177"/>
      <c r="BT276" s="177"/>
      <c r="BU276" s="187"/>
      <c r="BV276" s="187"/>
      <c r="BW276" s="193"/>
      <c r="BX276" s="193"/>
      <c r="BY276" s="154"/>
      <c r="BZ276" s="154"/>
      <c r="CA276" s="170"/>
      <c r="CB276" s="170"/>
      <c r="CC276" s="206"/>
      <c r="CD276" s="206"/>
      <c r="CE276" s="177"/>
      <c r="CF276" s="177"/>
      <c r="CI276" s="212"/>
      <c r="CJ276" s="212"/>
      <c r="CM276" s="160"/>
      <c r="CN276" s="160"/>
      <c r="CO276" s="218"/>
      <c r="CP276" s="218"/>
      <c r="CS276" s="107"/>
      <c r="CT276" s="107"/>
      <c r="CU276" s="187"/>
      <c r="CV276" s="187"/>
      <c r="CW276" s="230"/>
      <c r="CX276" s="230"/>
      <c r="CY276" s="236"/>
      <c r="CZ276" s="236"/>
      <c r="DA276" s="242"/>
      <c r="DB276" s="242"/>
      <c r="DC276" s="248"/>
      <c r="DD276" s="248"/>
      <c r="DE276" s="170"/>
      <c r="DF276" s="170"/>
      <c r="DG276" s="107"/>
      <c r="DH276" s="107"/>
      <c r="DK276" s="258"/>
      <c r="DL276" s="258"/>
      <c r="DM276" s="154"/>
      <c r="DN276" s="154"/>
      <c r="DO276" s="264"/>
      <c r="DP276" s="264"/>
      <c r="DQ276" s="270"/>
      <c r="DR276" s="270"/>
      <c r="DS276" s="113"/>
      <c r="DT276" s="113"/>
      <c r="DW276" s="276"/>
      <c r="DX276" s="276"/>
      <c r="DY276" s="282"/>
      <c r="DZ276" s="282"/>
      <c r="EA276" s="258"/>
      <c r="EB276" s="258"/>
      <c r="EC276" s="288"/>
      <c r="ED276" s="288"/>
      <c r="EG276" s="299"/>
      <c r="EH276" s="299"/>
      <c r="EI276" s="230"/>
      <c r="EJ276" s="230"/>
    </row>
    <row r="277" spans="1:140" s="91" customFormat="1" x14ac:dyDescent="0.2">
      <c r="A277" s="90"/>
      <c r="B277" s="81"/>
      <c r="D277" s="80"/>
      <c r="E277" s="96"/>
      <c r="F277" s="96"/>
      <c r="G277" s="97"/>
      <c r="H277" s="80"/>
      <c r="AL277" s="90"/>
      <c r="AM277" s="90"/>
      <c r="AY277" s="125"/>
      <c r="AZ277" s="125"/>
      <c r="BA277" s="107"/>
      <c r="BB277" s="107"/>
      <c r="BC277" s="131"/>
      <c r="BD277" s="131"/>
      <c r="BE277" s="170"/>
      <c r="BF277" s="170"/>
      <c r="BG277" s="119"/>
      <c r="BH277" s="119"/>
      <c r="BI277" s="113"/>
      <c r="BJ277" s="113"/>
      <c r="BK277" s="107"/>
      <c r="BL277" s="107"/>
      <c r="BM277" s="154"/>
      <c r="BN277" s="154"/>
      <c r="BO277" s="160"/>
      <c r="BP277" s="160"/>
      <c r="BQ277" s="107"/>
      <c r="BR277" s="107"/>
      <c r="BS277" s="177"/>
      <c r="BT277" s="177"/>
      <c r="BU277" s="187"/>
      <c r="BV277" s="187"/>
      <c r="BW277" s="193"/>
      <c r="BX277" s="193"/>
      <c r="BY277" s="154"/>
      <c r="BZ277" s="154"/>
      <c r="CA277" s="170"/>
      <c r="CB277" s="170"/>
      <c r="CC277" s="206"/>
      <c r="CD277" s="206"/>
      <c r="CE277" s="177"/>
      <c r="CF277" s="177"/>
      <c r="CI277" s="212"/>
      <c r="CJ277" s="212"/>
      <c r="CM277" s="160"/>
      <c r="CN277" s="160"/>
      <c r="CO277" s="218"/>
      <c r="CP277" s="218"/>
      <c r="CS277" s="107"/>
      <c r="CT277" s="107"/>
      <c r="CU277" s="187"/>
      <c r="CV277" s="187"/>
      <c r="CW277" s="230"/>
      <c r="CX277" s="230"/>
      <c r="CY277" s="236"/>
      <c r="CZ277" s="236"/>
      <c r="DA277" s="242"/>
      <c r="DB277" s="242"/>
      <c r="DC277" s="248"/>
      <c r="DD277" s="248"/>
      <c r="DE277" s="170"/>
      <c r="DF277" s="170"/>
      <c r="DG277" s="107"/>
      <c r="DH277" s="107"/>
      <c r="DK277" s="258"/>
      <c r="DL277" s="258"/>
      <c r="DM277" s="154"/>
      <c r="DN277" s="154"/>
      <c r="DO277" s="264"/>
      <c r="DP277" s="264"/>
      <c r="DQ277" s="270"/>
      <c r="DR277" s="270"/>
      <c r="DS277" s="113"/>
      <c r="DT277" s="113"/>
      <c r="DW277" s="276"/>
      <c r="DX277" s="276"/>
      <c r="DY277" s="282"/>
      <c r="DZ277" s="282"/>
      <c r="EA277" s="258"/>
      <c r="EB277" s="258"/>
      <c r="EC277" s="288"/>
      <c r="ED277" s="288"/>
      <c r="EG277" s="299"/>
      <c r="EH277" s="299"/>
      <c r="EI277" s="230"/>
      <c r="EJ277" s="230"/>
    </row>
    <row r="278" spans="1:140" s="91" customFormat="1" x14ac:dyDescent="0.2">
      <c r="A278" s="90"/>
      <c r="B278" s="81"/>
      <c r="D278" s="80"/>
      <c r="E278" s="96"/>
      <c r="F278" s="96"/>
      <c r="G278" s="97"/>
      <c r="H278" s="80"/>
      <c r="AL278" s="90"/>
      <c r="AM278" s="90"/>
      <c r="AY278" s="125"/>
      <c r="AZ278" s="125"/>
      <c r="BA278" s="107"/>
      <c r="BB278" s="107"/>
      <c r="BC278" s="131"/>
      <c r="BD278" s="131"/>
      <c r="BE278" s="170"/>
      <c r="BF278" s="170"/>
      <c r="BG278" s="119"/>
      <c r="BH278" s="119"/>
      <c r="BI278" s="113"/>
      <c r="BJ278" s="113"/>
      <c r="BK278" s="107"/>
      <c r="BL278" s="107"/>
      <c r="BM278" s="154"/>
      <c r="BN278" s="154"/>
      <c r="BO278" s="160"/>
      <c r="BP278" s="160"/>
      <c r="BQ278" s="107"/>
      <c r="BR278" s="107"/>
      <c r="BS278" s="177"/>
      <c r="BT278" s="177"/>
      <c r="BU278" s="187"/>
      <c r="BV278" s="187"/>
      <c r="BW278" s="193"/>
      <c r="BX278" s="193"/>
      <c r="BY278" s="154"/>
      <c r="BZ278" s="154"/>
      <c r="CA278" s="170"/>
      <c r="CB278" s="170"/>
      <c r="CC278" s="206"/>
      <c r="CD278" s="206"/>
      <c r="CE278" s="177"/>
      <c r="CF278" s="177"/>
      <c r="CI278" s="212"/>
      <c r="CJ278" s="212"/>
      <c r="CM278" s="160"/>
      <c r="CN278" s="160"/>
      <c r="CO278" s="218"/>
      <c r="CP278" s="218"/>
      <c r="CS278" s="107"/>
      <c r="CT278" s="107"/>
      <c r="CU278" s="187"/>
      <c r="CV278" s="187"/>
      <c r="CW278" s="230"/>
      <c r="CX278" s="230"/>
      <c r="CY278" s="236"/>
      <c r="CZ278" s="236"/>
      <c r="DA278" s="242"/>
      <c r="DB278" s="242"/>
      <c r="DC278" s="248"/>
      <c r="DD278" s="248"/>
      <c r="DE278" s="170"/>
      <c r="DF278" s="170"/>
      <c r="DG278" s="107"/>
      <c r="DH278" s="107"/>
      <c r="DK278" s="258"/>
      <c r="DL278" s="258"/>
      <c r="DM278" s="154"/>
      <c r="DN278" s="154"/>
      <c r="DO278" s="264"/>
      <c r="DP278" s="264"/>
      <c r="DQ278" s="270"/>
      <c r="DR278" s="270"/>
      <c r="DS278" s="113"/>
      <c r="DT278" s="113"/>
      <c r="DW278" s="276"/>
      <c r="DX278" s="276"/>
      <c r="DY278" s="282"/>
      <c r="DZ278" s="282"/>
      <c r="EA278" s="258"/>
      <c r="EB278" s="258"/>
      <c r="EC278" s="288"/>
      <c r="ED278" s="288"/>
      <c r="EG278" s="299"/>
      <c r="EH278" s="299"/>
      <c r="EI278" s="230"/>
      <c r="EJ278" s="230"/>
    </row>
    <row r="279" spans="1:140" s="91" customFormat="1" x14ac:dyDescent="0.2">
      <c r="A279" s="90"/>
      <c r="B279" s="81"/>
      <c r="D279" s="80"/>
      <c r="E279" s="96"/>
      <c r="F279" s="96"/>
      <c r="G279" s="97"/>
      <c r="H279" s="80"/>
      <c r="AL279" s="90"/>
      <c r="AM279" s="90"/>
      <c r="AY279" s="125"/>
      <c r="AZ279" s="125"/>
      <c r="BA279" s="107"/>
      <c r="BB279" s="107"/>
      <c r="BC279" s="131"/>
      <c r="BD279" s="131"/>
      <c r="BE279" s="170"/>
      <c r="BF279" s="170"/>
      <c r="BG279" s="119"/>
      <c r="BH279" s="119"/>
      <c r="BI279" s="113"/>
      <c r="BJ279" s="113"/>
      <c r="BK279" s="107"/>
      <c r="BL279" s="107"/>
      <c r="BM279" s="154"/>
      <c r="BN279" s="154"/>
      <c r="BO279" s="160"/>
      <c r="BP279" s="160"/>
      <c r="BQ279" s="107"/>
      <c r="BR279" s="107"/>
      <c r="BS279" s="177"/>
      <c r="BT279" s="177"/>
      <c r="BU279" s="187"/>
      <c r="BV279" s="187"/>
      <c r="BW279" s="193"/>
      <c r="BX279" s="193"/>
      <c r="BY279" s="154"/>
      <c r="BZ279" s="154"/>
      <c r="CA279" s="170"/>
      <c r="CB279" s="170"/>
      <c r="CC279" s="206"/>
      <c r="CD279" s="206"/>
      <c r="CE279" s="177"/>
      <c r="CF279" s="177"/>
      <c r="CI279" s="212"/>
      <c r="CJ279" s="212"/>
      <c r="CM279" s="160"/>
      <c r="CN279" s="160"/>
      <c r="CO279" s="218"/>
      <c r="CP279" s="218"/>
      <c r="CS279" s="107"/>
      <c r="CT279" s="107"/>
      <c r="CU279" s="187"/>
      <c r="CV279" s="187"/>
      <c r="CW279" s="230"/>
      <c r="CX279" s="230"/>
      <c r="CY279" s="236"/>
      <c r="CZ279" s="236"/>
      <c r="DA279" s="242"/>
      <c r="DB279" s="242"/>
      <c r="DC279" s="248"/>
      <c r="DD279" s="248"/>
      <c r="DE279" s="170"/>
      <c r="DF279" s="170"/>
      <c r="DG279" s="107"/>
      <c r="DH279" s="107"/>
      <c r="DK279" s="258"/>
      <c r="DL279" s="258"/>
      <c r="DM279" s="154"/>
      <c r="DN279" s="154"/>
      <c r="DO279" s="264"/>
      <c r="DP279" s="264"/>
      <c r="DQ279" s="270"/>
      <c r="DR279" s="270"/>
      <c r="DS279" s="113"/>
      <c r="DT279" s="113"/>
      <c r="DW279" s="276"/>
      <c r="DX279" s="276"/>
      <c r="DY279" s="282"/>
      <c r="DZ279" s="282"/>
      <c r="EA279" s="258"/>
      <c r="EB279" s="258"/>
      <c r="EC279" s="288"/>
      <c r="ED279" s="288"/>
      <c r="EG279" s="299"/>
      <c r="EH279" s="299"/>
      <c r="EI279" s="230"/>
      <c r="EJ279" s="230"/>
    </row>
    <row r="280" spans="1:140" s="91" customFormat="1" x14ac:dyDescent="0.2">
      <c r="A280" s="90"/>
      <c r="B280" s="81"/>
      <c r="D280" s="80"/>
      <c r="E280" s="96"/>
      <c r="F280" s="96"/>
      <c r="G280" s="97"/>
      <c r="H280" s="80"/>
      <c r="AL280" s="90"/>
      <c r="AM280" s="90"/>
      <c r="AY280" s="125"/>
      <c r="AZ280" s="125"/>
      <c r="BA280" s="107"/>
      <c r="BB280" s="107"/>
      <c r="BC280" s="131"/>
      <c r="BD280" s="131"/>
      <c r="BE280" s="170"/>
      <c r="BF280" s="170"/>
      <c r="BG280" s="119"/>
      <c r="BH280" s="119"/>
      <c r="BI280" s="113"/>
      <c r="BJ280" s="113"/>
      <c r="BK280" s="107"/>
      <c r="BL280" s="107"/>
      <c r="BM280" s="154"/>
      <c r="BN280" s="154"/>
      <c r="BO280" s="160"/>
      <c r="BP280" s="160"/>
      <c r="BQ280" s="107"/>
      <c r="BR280" s="107"/>
      <c r="BS280" s="177"/>
      <c r="BT280" s="177"/>
      <c r="BU280" s="187"/>
      <c r="BV280" s="187"/>
      <c r="BW280" s="193"/>
      <c r="BX280" s="193"/>
      <c r="BY280" s="154"/>
      <c r="BZ280" s="154"/>
      <c r="CA280" s="170"/>
      <c r="CB280" s="170"/>
      <c r="CC280" s="206"/>
      <c r="CD280" s="206"/>
      <c r="CE280" s="177"/>
      <c r="CF280" s="177"/>
      <c r="CI280" s="212"/>
      <c r="CJ280" s="212"/>
      <c r="CM280" s="160"/>
      <c r="CN280" s="160"/>
      <c r="CO280" s="218"/>
      <c r="CP280" s="218"/>
      <c r="CS280" s="107"/>
      <c r="CT280" s="107"/>
      <c r="CU280" s="187"/>
      <c r="CV280" s="187"/>
      <c r="CW280" s="230"/>
      <c r="CX280" s="230"/>
      <c r="CY280" s="236"/>
      <c r="CZ280" s="236"/>
      <c r="DA280" s="242"/>
      <c r="DB280" s="242"/>
      <c r="DC280" s="248"/>
      <c r="DD280" s="248"/>
      <c r="DE280" s="170"/>
      <c r="DF280" s="170"/>
      <c r="DG280" s="107"/>
      <c r="DH280" s="107"/>
      <c r="DK280" s="258"/>
      <c r="DL280" s="258"/>
      <c r="DM280" s="154"/>
      <c r="DN280" s="154"/>
      <c r="DO280" s="264"/>
      <c r="DP280" s="264"/>
      <c r="DQ280" s="270"/>
      <c r="DR280" s="270"/>
      <c r="DS280" s="113"/>
      <c r="DT280" s="113"/>
      <c r="DW280" s="276"/>
      <c r="DX280" s="276"/>
      <c r="DY280" s="282"/>
      <c r="DZ280" s="282"/>
      <c r="EA280" s="258"/>
      <c r="EB280" s="258"/>
      <c r="EC280" s="288"/>
      <c r="ED280" s="288"/>
      <c r="EG280" s="299"/>
      <c r="EH280" s="299"/>
      <c r="EI280" s="230"/>
      <c r="EJ280" s="230"/>
    </row>
    <row r="281" spans="1:140" s="91" customFormat="1" x14ac:dyDescent="0.2">
      <c r="A281" s="90"/>
      <c r="B281" s="81"/>
      <c r="D281" s="80"/>
      <c r="E281" s="96"/>
      <c r="F281" s="96"/>
      <c r="G281" s="97"/>
      <c r="H281" s="80"/>
      <c r="AL281" s="90"/>
      <c r="AM281" s="90"/>
      <c r="AY281" s="125"/>
      <c r="AZ281" s="125"/>
      <c r="BA281" s="107"/>
      <c r="BB281" s="107"/>
      <c r="BC281" s="131"/>
      <c r="BD281" s="131"/>
      <c r="BE281" s="170"/>
      <c r="BF281" s="170"/>
      <c r="BG281" s="119"/>
      <c r="BH281" s="119"/>
      <c r="BI281" s="113"/>
      <c r="BJ281" s="113"/>
      <c r="BK281" s="107"/>
      <c r="BL281" s="107"/>
      <c r="BM281" s="154"/>
      <c r="BN281" s="154"/>
      <c r="BO281" s="160"/>
      <c r="BP281" s="160"/>
      <c r="BQ281" s="107"/>
      <c r="BR281" s="107"/>
      <c r="BS281" s="177"/>
      <c r="BT281" s="177"/>
      <c r="BU281" s="187"/>
      <c r="BV281" s="187"/>
      <c r="BW281" s="193"/>
      <c r="BX281" s="193"/>
      <c r="BY281" s="154"/>
      <c r="BZ281" s="154"/>
      <c r="CA281" s="170"/>
      <c r="CB281" s="170"/>
      <c r="CC281" s="206"/>
      <c r="CD281" s="206"/>
      <c r="CE281" s="177"/>
      <c r="CF281" s="177"/>
      <c r="CI281" s="212"/>
      <c r="CJ281" s="212"/>
      <c r="CM281" s="160"/>
      <c r="CN281" s="160"/>
      <c r="CO281" s="218"/>
      <c r="CP281" s="218"/>
      <c r="CS281" s="107"/>
      <c r="CT281" s="107"/>
      <c r="CU281" s="187"/>
      <c r="CV281" s="187"/>
      <c r="CW281" s="230"/>
      <c r="CX281" s="230"/>
      <c r="CY281" s="236"/>
      <c r="CZ281" s="236"/>
      <c r="DA281" s="242"/>
      <c r="DB281" s="242"/>
      <c r="DC281" s="248"/>
      <c r="DD281" s="248"/>
      <c r="DE281" s="170"/>
      <c r="DF281" s="170"/>
      <c r="DG281" s="107"/>
      <c r="DH281" s="107"/>
      <c r="DK281" s="258"/>
      <c r="DL281" s="258"/>
      <c r="DM281" s="154"/>
      <c r="DN281" s="154"/>
      <c r="DO281" s="264"/>
      <c r="DP281" s="264"/>
      <c r="DQ281" s="270"/>
      <c r="DR281" s="270"/>
      <c r="DS281" s="113"/>
      <c r="DT281" s="113"/>
      <c r="DW281" s="276"/>
      <c r="DX281" s="276"/>
      <c r="DY281" s="282"/>
      <c r="DZ281" s="282"/>
      <c r="EA281" s="258"/>
      <c r="EB281" s="258"/>
      <c r="EC281" s="288"/>
      <c r="ED281" s="288"/>
      <c r="EG281" s="299"/>
      <c r="EH281" s="299"/>
      <c r="EI281" s="230"/>
      <c r="EJ281" s="230"/>
    </row>
    <row r="282" spans="1:140" s="91" customFormat="1" x14ac:dyDescent="0.2">
      <c r="A282" s="90"/>
      <c r="B282" s="81"/>
      <c r="D282" s="80"/>
      <c r="E282" s="96"/>
      <c r="F282" s="96"/>
      <c r="G282" s="97"/>
      <c r="H282" s="80"/>
      <c r="AL282" s="90"/>
      <c r="AM282" s="90"/>
      <c r="AY282" s="125"/>
      <c r="AZ282" s="125"/>
      <c r="BA282" s="107"/>
      <c r="BB282" s="107"/>
      <c r="BC282" s="131"/>
      <c r="BD282" s="131"/>
      <c r="BE282" s="170"/>
      <c r="BF282" s="170"/>
      <c r="BG282" s="119"/>
      <c r="BH282" s="119"/>
      <c r="BI282" s="113"/>
      <c r="BJ282" s="113"/>
      <c r="BK282" s="107"/>
      <c r="BL282" s="107"/>
      <c r="BM282" s="154"/>
      <c r="BN282" s="154"/>
      <c r="BO282" s="160"/>
      <c r="BP282" s="160"/>
      <c r="BQ282" s="107"/>
      <c r="BR282" s="107"/>
      <c r="BS282" s="177"/>
      <c r="BT282" s="177"/>
      <c r="BU282" s="187"/>
      <c r="BV282" s="187"/>
      <c r="BW282" s="193"/>
      <c r="BX282" s="193"/>
      <c r="BY282" s="154"/>
      <c r="BZ282" s="154"/>
      <c r="CA282" s="170"/>
      <c r="CB282" s="170"/>
      <c r="CC282" s="206"/>
      <c r="CD282" s="206"/>
      <c r="CE282" s="177"/>
      <c r="CF282" s="177"/>
      <c r="CI282" s="212"/>
      <c r="CJ282" s="212"/>
      <c r="CM282" s="160"/>
      <c r="CN282" s="160"/>
      <c r="CO282" s="218"/>
      <c r="CP282" s="218"/>
      <c r="CS282" s="107"/>
      <c r="CT282" s="107"/>
      <c r="CU282" s="187"/>
      <c r="CV282" s="187"/>
      <c r="CW282" s="230"/>
      <c r="CX282" s="230"/>
      <c r="CY282" s="236"/>
      <c r="CZ282" s="236"/>
      <c r="DA282" s="242"/>
      <c r="DB282" s="242"/>
      <c r="DC282" s="248"/>
      <c r="DD282" s="248"/>
      <c r="DE282" s="170"/>
      <c r="DF282" s="170"/>
      <c r="DG282" s="107"/>
      <c r="DH282" s="107"/>
      <c r="DK282" s="258"/>
      <c r="DL282" s="258"/>
      <c r="DM282" s="154"/>
      <c r="DN282" s="154"/>
      <c r="DO282" s="264"/>
      <c r="DP282" s="264"/>
      <c r="DQ282" s="270"/>
      <c r="DR282" s="270"/>
      <c r="DS282" s="113"/>
      <c r="DT282" s="113"/>
      <c r="DW282" s="276"/>
      <c r="DX282" s="276"/>
      <c r="DY282" s="282"/>
      <c r="DZ282" s="282"/>
      <c r="EA282" s="258"/>
      <c r="EB282" s="258"/>
      <c r="EC282" s="288"/>
      <c r="ED282" s="288"/>
      <c r="EG282" s="299"/>
      <c r="EH282" s="299"/>
      <c r="EI282" s="230"/>
      <c r="EJ282" s="230"/>
    </row>
    <row r="283" spans="1:140" s="91" customFormat="1" x14ac:dyDescent="0.2">
      <c r="A283" s="90"/>
      <c r="B283" s="81"/>
      <c r="D283" s="80"/>
      <c r="E283" s="96"/>
      <c r="F283" s="96"/>
      <c r="G283" s="97"/>
      <c r="H283" s="80"/>
      <c r="AL283" s="90"/>
      <c r="AM283" s="90"/>
      <c r="AY283" s="125"/>
      <c r="AZ283" s="125"/>
      <c r="BA283" s="107"/>
      <c r="BB283" s="107"/>
      <c r="BC283" s="131"/>
      <c r="BD283" s="131"/>
      <c r="BE283" s="170"/>
      <c r="BF283" s="170"/>
      <c r="BG283" s="119"/>
      <c r="BH283" s="119"/>
      <c r="BI283" s="113"/>
      <c r="BJ283" s="113"/>
      <c r="BK283" s="107"/>
      <c r="BL283" s="107"/>
      <c r="BM283" s="154"/>
      <c r="BN283" s="154"/>
      <c r="BO283" s="160"/>
      <c r="BP283" s="160"/>
      <c r="BQ283" s="107"/>
      <c r="BR283" s="107"/>
      <c r="BS283" s="177"/>
      <c r="BT283" s="177"/>
      <c r="BU283" s="187"/>
      <c r="BV283" s="187"/>
      <c r="BW283" s="193"/>
      <c r="BX283" s="193"/>
      <c r="BY283" s="154"/>
      <c r="BZ283" s="154"/>
      <c r="CA283" s="170"/>
      <c r="CB283" s="170"/>
      <c r="CC283" s="206"/>
      <c r="CD283" s="206"/>
      <c r="CE283" s="177"/>
      <c r="CF283" s="177"/>
      <c r="CI283" s="212"/>
      <c r="CJ283" s="212"/>
      <c r="CM283" s="160"/>
      <c r="CN283" s="160"/>
      <c r="CO283" s="218"/>
      <c r="CP283" s="218"/>
      <c r="CS283" s="107"/>
      <c r="CT283" s="107"/>
      <c r="CU283" s="187"/>
      <c r="CV283" s="187"/>
      <c r="CW283" s="230"/>
      <c r="CX283" s="230"/>
      <c r="CY283" s="236"/>
      <c r="CZ283" s="236"/>
      <c r="DA283" s="242"/>
      <c r="DB283" s="242"/>
      <c r="DC283" s="248"/>
      <c r="DD283" s="248"/>
      <c r="DE283" s="170"/>
      <c r="DF283" s="170"/>
      <c r="DG283" s="107"/>
      <c r="DH283" s="107"/>
      <c r="DK283" s="258"/>
      <c r="DL283" s="258"/>
      <c r="DM283" s="154"/>
      <c r="DN283" s="154"/>
      <c r="DO283" s="264"/>
      <c r="DP283" s="264"/>
      <c r="DQ283" s="270"/>
      <c r="DR283" s="270"/>
      <c r="DS283" s="113"/>
      <c r="DT283" s="113"/>
      <c r="DW283" s="276"/>
      <c r="DX283" s="276"/>
      <c r="DY283" s="282"/>
      <c r="DZ283" s="282"/>
      <c r="EA283" s="258"/>
      <c r="EB283" s="258"/>
      <c r="EC283" s="288"/>
      <c r="ED283" s="288"/>
      <c r="EG283" s="299"/>
      <c r="EH283" s="299"/>
      <c r="EI283" s="230"/>
      <c r="EJ283" s="230"/>
    </row>
    <row r="284" spans="1:140" s="91" customFormat="1" x14ac:dyDescent="0.2">
      <c r="A284" s="90"/>
      <c r="B284" s="81"/>
      <c r="D284" s="80"/>
      <c r="E284" s="96"/>
      <c r="F284" s="96"/>
      <c r="G284" s="97"/>
      <c r="H284" s="80"/>
      <c r="AL284" s="90"/>
      <c r="AM284" s="90"/>
      <c r="AY284" s="125"/>
      <c r="AZ284" s="125"/>
      <c r="BA284" s="107"/>
      <c r="BB284" s="107"/>
      <c r="BC284" s="131"/>
      <c r="BD284" s="131"/>
      <c r="BE284" s="170"/>
      <c r="BF284" s="170"/>
      <c r="BG284" s="119"/>
      <c r="BH284" s="119"/>
      <c r="BI284" s="113"/>
      <c r="BJ284" s="113"/>
      <c r="BK284" s="107"/>
      <c r="BL284" s="107"/>
      <c r="BM284" s="154"/>
      <c r="BN284" s="154"/>
      <c r="BO284" s="160"/>
      <c r="BP284" s="160"/>
      <c r="BQ284" s="107"/>
      <c r="BR284" s="107"/>
      <c r="BS284" s="177"/>
      <c r="BT284" s="177"/>
      <c r="BU284" s="187"/>
      <c r="BV284" s="187"/>
      <c r="BW284" s="193"/>
      <c r="BX284" s="193"/>
      <c r="BY284" s="154"/>
      <c r="BZ284" s="154"/>
      <c r="CA284" s="170"/>
      <c r="CB284" s="170"/>
      <c r="CC284" s="206"/>
      <c r="CD284" s="206"/>
      <c r="CE284" s="177"/>
      <c r="CF284" s="177"/>
      <c r="CI284" s="212"/>
      <c r="CJ284" s="212"/>
      <c r="CM284" s="160"/>
      <c r="CN284" s="160"/>
      <c r="CO284" s="218"/>
      <c r="CP284" s="218"/>
      <c r="CS284" s="107"/>
      <c r="CT284" s="107"/>
      <c r="CU284" s="187"/>
      <c r="CV284" s="187"/>
      <c r="CW284" s="230"/>
      <c r="CX284" s="230"/>
      <c r="CY284" s="236"/>
      <c r="CZ284" s="236"/>
      <c r="DA284" s="242"/>
      <c r="DB284" s="242"/>
      <c r="DC284" s="248"/>
      <c r="DD284" s="248"/>
      <c r="DE284" s="170"/>
      <c r="DF284" s="170"/>
      <c r="DG284" s="107"/>
      <c r="DH284" s="107"/>
      <c r="DK284" s="258"/>
      <c r="DL284" s="258"/>
      <c r="DM284" s="154"/>
      <c r="DN284" s="154"/>
      <c r="DO284" s="264"/>
      <c r="DP284" s="264"/>
      <c r="DQ284" s="270"/>
      <c r="DR284" s="270"/>
      <c r="DS284" s="113"/>
      <c r="DT284" s="113"/>
      <c r="DW284" s="276"/>
      <c r="DX284" s="276"/>
      <c r="DY284" s="282"/>
      <c r="DZ284" s="282"/>
      <c r="EA284" s="258"/>
      <c r="EB284" s="258"/>
      <c r="EC284" s="288"/>
      <c r="ED284" s="288"/>
      <c r="EG284" s="299"/>
      <c r="EH284" s="299"/>
      <c r="EI284" s="230"/>
      <c r="EJ284" s="230"/>
    </row>
    <row r="285" spans="1:140" s="91" customFormat="1" x14ac:dyDescent="0.2">
      <c r="A285" s="90"/>
      <c r="B285" s="81"/>
      <c r="D285" s="80"/>
      <c r="E285" s="96"/>
      <c r="F285" s="96"/>
      <c r="G285" s="97"/>
      <c r="H285" s="80"/>
      <c r="AL285" s="90"/>
      <c r="AM285" s="90"/>
      <c r="AY285" s="125"/>
      <c r="AZ285" s="125"/>
      <c r="BA285" s="107"/>
      <c r="BB285" s="107"/>
      <c r="BC285" s="131"/>
      <c r="BD285" s="131"/>
      <c r="BE285" s="170"/>
      <c r="BF285" s="170"/>
      <c r="BG285" s="119"/>
      <c r="BH285" s="119"/>
      <c r="BI285" s="113"/>
      <c r="BJ285" s="113"/>
      <c r="BK285" s="107"/>
      <c r="BL285" s="107"/>
      <c r="BM285" s="154"/>
      <c r="BN285" s="154"/>
      <c r="BO285" s="160"/>
      <c r="BP285" s="160"/>
      <c r="BQ285" s="107"/>
      <c r="BR285" s="107"/>
      <c r="BS285" s="177"/>
      <c r="BT285" s="177"/>
      <c r="BU285" s="187"/>
      <c r="BV285" s="187"/>
      <c r="BW285" s="193"/>
      <c r="BX285" s="193"/>
      <c r="BY285" s="154"/>
      <c r="BZ285" s="154"/>
      <c r="CA285" s="170"/>
      <c r="CB285" s="170"/>
      <c r="CC285" s="206"/>
      <c r="CD285" s="206"/>
      <c r="CE285" s="177"/>
      <c r="CF285" s="177"/>
      <c r="CI285" s="212"/>
      <c r="CJ285" s="212"/>
      <c r="CM285" s="160"/>
      <c r="CN285" s="160"/>
      <c r="CO285" s="218"/>
      <c r="CP285" s="218"/>
      <c r="CS285" s="107"/>
      <c r="CT285" s="107"/>
      <c r="CU285" s="187"/>
      <c r="CV285" s="187"/>
      <c r="CW285" s="230"/>
      <c r="CX285" s="230"/>
      <c r="CY285" s="236"/>
      <c r="CZ285" s="236"/>
      <c r="DA285" s="242"/>
      <c r="DB285" s="242"/>
      <c r="DC285" s="248"/>
      <c r="DD285" s="248"/>
      <c r="DE285" s="170"/>
      <c r="DF285" s="170"/>
      <c r="DG285" s="107"/>
      <c r="DH285" s="107"/>
      <c r="DK285" s="258"/>
      <c r="DL285" s="258"/>
      <c r="DM285" s="154"/>
      <c r="DN285" s="154"/>
      <c r="DO285" s="264"/>
      <c r="DP285" s="264"/>
      <c r="DQ285" s="270"/>
      <c r="DR285" s="270"/>
      <c r="DS285" s="113"/>
      <c r="DT285" s="113"/>
      <c r="DW285" s="276"/>
      <c r="DX285" s="276"/>
      <c r="DY285" s="282"/>
      <c r="DZ285" s="282"/>
      <c r="EA285" s="258"/>
      <c r="EB285" s="258"/>
      <c r="EC285" s="288"/>
      <c r="ED285" s="288"/>
      <c r="EG285" s="299"/>
      <c r="EH285" s="299"/>
      <c r="EI285" s="230"/>
      <c r="EJ285" s="230"/>
    </row>
    <row r="286" spans="1:140" s="91" customFormat="1" x14ac:dyDescent="0.2">
      <c r="A286" s="90"/>
      <c r="B286" s="81"/>
      <c r="D286" s="80"/>
      <c r="E286" s="96"/>
      <c r="F286" s="96"/>
      <c r="G286" s="97"/>
      <c r="H286" s="80"/>
      <c r="AL286" s="90"/>
      <c r="AM286" s="90"/>
      <c r="AY286" s="125"/>
      <c r="AZ286" s="125"/>
      <c r="BA286" s="107"/>
      <c r="BB286" s="107"/>
      <c r="BC286" s="131"/>
      <c r="BD286" s="131"/>
      <c r="BE286" s="170"/>
      <c r="BF286" s="170"/>
      <c r="BG286" s="119"/>
      <c r="BH286" s="119"/>
      <c r="BI286" s="113"/>
      <c r="BJ286" s="113"/>
      <c r="BK286" s="107"/>
      <c r="BL286" s="107"/>
      <c r="BM286" s="154"/>
      <c r="BN286" s="154"/>
      <c r="BO286" s="160"/>
      <c r="BP286" s="160"/>
      <c r="BQ286" s="107"/>
      <c r="BR286" s="107"/>
      <c r="BS286" s="177"/>
      <c r="BT286" s="177"/>
      <c r="BU286" s="187"/>
      <c r="BV286" s="187"/>
      <c r="BW286" s="193"/>
      <c r="BX286" s="193"/>
      <c r="BY286" s="154"/>
      <c r="BZ286" s="154"/>
      <c r="CA286" s="170"/>
      <c r="CB286" s="170"/>
      <c r="CC286" s="206"/>
      <c r="CD286" s="206"/>
      <c r="CE286" s="177"/>
      <c r="CF286" s="177"/>
      <c r="CI286" s="212"/>
      <c r="CJ286" s="212"/>
      <c r="CM286" s="160"/>
      <c r="CN286" s="160"/>
      <c r="CO286" s="218"/>
      <c r="CP286" s="218"/>
      <c r="CS286" s="107"/>
      <c r="CT286" s="107"/>
      <c r="CU286" s="187"/>
      <c r="CV286" s="187"/>
      <c r="CW286" s="230"/>
      <c r="CX286" s="230"/>
      <c r="CY286" s="236"/>
      <c r="CZ286" s="236"/>
      <c r="DA286" s="242"/>
      <c r="DB286" s="242"/>
      <c r="DC286" s="248"/>
      <c r="DD286" s="248"/>
      <c r="DE286" s="170"/>
      <c r="DF286" s="170"/>
      <c r="DG286" s="107"/>
      <c r="DH286" s="107"/>
      <c r="DK286" s="258"/>
      <c r="DL286" s="258"/>
      <c r="DM286" s="154"/>
      <c r="DN286" s="154"/>
      <c r="DO286" s="264"/>
      <c r="DP286" s="264"/>
      <c r="DQ286" s="270"/>
      <c r="DR286" s="270"/>
      <c r="DS286" s="113"/>
      <c r="DT286" s="113"/>
      <c r="DW286" s="276"/>
      <c r="DX286" s="276"/>
      <c r="DY286" s="282"/>
      <c r="DZ286" s="282"/>
      <c r="EA286" s="258"/>
      <c r="EB286" s="258"/>
      <c r="EC286" s="288"/>
      <c r="ED286" s="288"/>
      <c r="EG286" s="299"/>
      <c r="EH286" s="299"/>
      <c r="EI286" s="230"/>
      <c r="EJ286" s="230"/>
    </row>
    <row r="287" spans="1:140" s="91" customFormat="1" x14ac:dyDescent="0.2">
      <c r="A287" s="90"/>
      <c r="B287" s="81"/>
      <c r="D287" s="80"/>
      <c r="E287" s="96"/>
      <c r="F287" s="96"/>
      <c r="G287" s="97"/>
      <c r="H287" s="80"/>
      <c r="AL287" s="90"/>
      <c r="AM287" s="90"/>
      <c r="AY287" s="125"/>
      <c r="AZ287" s="125"/>
      <c r="BA287" s="107"/>
      <c r="BB287" s="107"/>
      <c r="BC287" s="131"/>
      <c r="BD287" s="131"/>
      <c r="BE287" s="170"/>
      <c r="BF287" s="170"/>
      <c r="BG287" s="119"/>
      <c r="BH287" s="119"/>
      <c r="BI287" s="113"/>
      <c r="BJ287" s="113"/>
      <c r="BK287" s="107"/>
      <c r="BL287" s="107"/>
      <c r="BM287" s="154"/>
      <c r="BN287" s="154"/>
      <c r="BO287" s="160"/>
      <c r="BP287" s="160"/>
      <c r="BQ287" s="107"/>
      <c r="BR287" s="107"/>
      <c r="BS287" s="177"/>
      <c r="BT287" s="177"/>
      <c r="BU287" s="187"/>
      <c r="BV287" s="187"/>
      <c r="BW287" s="193"/>
      <c r="BX287" s="193"/>
      <c r="BY287" s="154"/>
      <c r="BZ287" s="154"/>
      <c r="CA287" s="170"/>
      <c r="CB287" s="170"/>
      <c r="CC287" s="206"/>
      <c r="CD287" s="206"/>
      <c r="CE287" s="177"/>
      <c r="CF287" s="177"/>
      <c r="CI287" s="212"/>
      <c r="CJ287" s="212"/>
      <c r="CM287" s="160"/>
      <c r="CN287" s="160"/>
      <c r="CO287" s="218"/>
      <c r="CP287" s="218"/>
      <c r="CS287" s="107"/>
      <c r="CT287" s="107"/>
      <c r="CU287" s="187"/>
      <c r="CV287" s="187"/>
      <c r="CW287" s="230"/>
      <c r="CX287" s="230"/>
      <c r="CY287" s="236"/>
      <c r="CZ287" s="236"/>
      <c r="DA287" s="242"/>
      <c r="DB287" s="242"/>
      <c r="DC287" s="248"/>
      <c r="DD287" s="248"/>
      <c r="DE287" s="170"/>
      <c r="DF287" s="170"/>
      <c r="DG287" s="107"/>
      <c r="DH287" s="107"/>
      <c r="DK287" s="258"/>
      <c r="DL287" s="258"/>
      <c r="DM287" s="154"/>
      <c r="DN287" s="154"/>
      <c r="DO287" s="264"/>
      <c r="DP287" s="264"/>
      <c r="DQ287" s="270"/>
      <c r="DR287" s="270"/>
      <c r="DS287" s="113"/>
      <c r="DT287" s="113"/>
      <c r="DW287" s="276"/>
      <c r="DX287" s="276"/>
      <c r="DY287" s="282"/>
      <c r="DZ287" s="282"/>
      <c r="EA287" s="258"/>
      <c r="EB287" s="258"/>
      <c r="EC287" s="288"/>
      <c r="ED287" s="288"/>
      <c r="EG287" s="299"/>
      <c r="EH287" s="299"/>
      <c r="EI287" s="230"/>
      <c r="EJ287" s="230"/>
    </row>
    <row r="288" spans="1:140" s="91" customFormat="1" x14ac:dyDescent="0.2">
      <c r="A288" s="90"/>
      <c r="B288" s="81"/>
      <c r="D288" s="80"/>
      <c r="E288" s="96"/>
      <c r="F288" s="96"/>
      <c r="G288" s="97"/>
      <c r="H288" s="80"/>
      <c r="AL288" s="90"/>
      <c r="AM288" s="90"/>
      <c r="AY288" s="125"/>
      <c r="AZ288" s="125"/>
      <c r="BA288" s="107"/>
      <c r="BB288" s="107"/>
      <c r="BC288" s="131"/>
      <c r="BD288" s="131"/>
      <c r="BE288" s="170"/>
      <c r="BF288" s="170"/>
      <c r="BG288" s="119"/>
      <c r="BH288" s="119"/>
      <c r="BI288" s="113"/>
      <c r="BJ288" s="113"/>
      <c r="BK288" s="107"/>
      <c r="BL288" s="107"/>
      <c r="BM288" s="154"/>
      <c r="BN288" s="154"/>
      <c r="BO288" s="160"/>
      <c r="BP288" s="160"/>
      <c r="BQ288" s="107"/>
      <c r="BR288" s="107"/>
      <c r="BS288" s="177"/>
      <c r="BT288" s="177"/>
      <c r="BU288" s="187"/>
      <c r="BV288" s="187"/>
      <c r="BW288" s="193"/>
      <c r="BX288" s="193"/>
      <c r="BY288" s="154"/>
      <c r="BZ288" s="154"/>
      <c r="CA288" s="170"/>
      <c r="CB288" s="170"/>
      <c r="CC288" s="206"/>
      <c r="CD288" s="206"/>
      <c r="CE288" s="177"/>
      <c r="CF288" s="177"/>
      <c r="CI288" s="212"/>
      <c r="CJ288" s="212"/>
      <c r="CM288" s="160"/>
      <c r="CN288" s="160"/>
      <c r="CO288" s="218"/>
      <c r="CP288" s="218"/>
      <c r="CS288" s="107"/>
      <c r="CT288" s="107"/>
      <c r="CU288" s="187"/>
      <c r="CV288" s="187"/>
      <c r="CW288" s="230"/>
      <c r="CX288" s="230"/>
      <c r="CY288" s="236"/>
      <c r="CZ288" s="236"/>
      <c r="DA288" s="242"/>
      <c r="DB288" s="242"/>
      <c r="DC288" s="248"/>
      <c r="DD288" s="248"/>
      <c r="DE288" s="170"/>
      <c r="DF288" s="170"/>
      <c r="DG288" s="107"/>
      <c r="DH288" s="107"/>
      <c r="DK288" s="258"/>
      <c r="DL288" s="258"/>
      <c r="DM288" s="154"/>
      <c r="DN288" s="154"/>
      <c r="DO288" s="264"/>
      <c r="DP288" s="264"/>
      <c r="DQ288" s="270"/>
      <c r="DR288" s="270"/>
      <c r="DS288" s="113"/>
      <c r="DT288" s="113"/>
      <c r="DW288" s="276"/>
      <c r="DX288" s="276"/>
      <c r="DY288" s="282"/>
      <c r="DZ288" s="282"/>
      <c r="EA288" s="258"/>
      <c r="EB288" s="258"/>
      <c r="EC288" s="288"/>
      <c r="ED288" s="288"/>
      <c r="EG288" s="299"/>
      <c r="EH288" s="299"/>
      <c r="EI288" s="230"/>
      <c r="EJ288" s="230"/>
    </row>
    <row r="289" spans="1:140" s="91" customFormat="1" x14ac:dyDescent="0.2">
      <c r="A289" s="90"/>
      <c r="B289" s="81"/>
      <c r="D289" s="80"/>
      <c r="E289" s="96"/>
      <c r="F289" s="96"/>
      <c r="G289" s="97"/>
      <c r="H289" s="80"/>
      <c r="AL289" s="90"/>
      <c r="AM289" s="90"/>
      <c r="AY289" s="125"/>
      <c r="AZ289" s="125"/>
      <c r="BA289" s="107"/>
      <c r="BB289" s="107"/>
      <c r="BC289" s="131"/>
      <c r="BD289" s="131"/>
      <c r="BE289" s="170"/>
      <c r="BF289" s="170"/>
      <c r="BG289" s="119"/>
      <c r="BH289" s="119"/>
      <c r="BI289" s="113"/>
      <c r="BJ289" s="113"/>
      <c r="BK289" s="107"/>
      <c r="BL289" s="107"/>
      <c r="BM289" s="154"/>
      <c r="BN289" s="154"/>
      <c r="BO289" s="160"/>
      <c r="BP289" s="160"/>
      <c r="BQ289" s="107"/>
      <c r="BR289" s="107"/>
      <c r="BS289" s="177"/>
      <c r="BT289" s="177"/>
      <c r="BU289" s="187"/>
      <c r="BV289" s="187"/>
      <c r="BW289" s="193"/>
      <c r="BX289" s="193"/>
      <c r="BY289" s="154"/>
      <c r="BZ289" s="154"/>
      <c r="CA289" s="170"/>
      <c r="CB289" s="170"/>
      <c r="CC289" s="206"/>
      <c r="CD289" s="206"/>
      <c r="CE289" s="177"/>
      <c r="CF289" s="177"/>
      <c r="CI289" s="212"/>
      <c r="CJ289" s="212"/>
      <c r="CM289" s="160"/>
      <c r="CN289" s="160"/>
      <c r="CO289" s="218"/>
      <c r="CP289" s="218"/>
      <c r="CS289" s="107"/>
      <c r="CT289" s="107"/>
      <c r="CU289" s="187"/>
      <c r="CV289" s="187"/>
      <c r="CW289" s="230"/>
      <c r="CX289" s="230"/>
      <c r="CY289" s="236"/>
      <c r="CZ289" s="236"/>
      <c r="DA289" s="242"/>
      <c r="DB289" s="242"/>
      <c r="DC289" s="248"/>
      <c r="DD289" s="248"/>
      <c r="DE289" s="170"/>
      <c r="DF289" s="170"/>
      <c r="DG289" s="107"/>
      <c r="DH289" s="107"/>
      <c r="DK289" s="258"/>
      <c r="DL289" s="258"/>
      <c r="DM289" s="154"/>
      <c r="DN289" s="154"/>
      <c r="DO289" s="264"/>
      <c r="DP289" s="264"/>
      <c r="DQ289" s="270"/>
      <c r="DR289" s="270"/>
      <c r="DS289" s="113"/>
      <c r="DT289" s="113"/>
      <c r="DW289" s="276"/>
      <c r="DX289" s="276"/>
      <c r="DY289" s="282"/>
      <c r="DZ289" s="282"/>
      <c r="EA289" s="258"/>
      <c r="EB289" s="258"/>
      <c r="EC289" s="288"/>
      <c r="ED289" s="288"/>
      <c r="EG289" s="299"/>
      <c r="EH289" s="299"/>
      <c r="EI289" s="230"/>
      <c r="EJ289" s="230"/>
    </row>
    <row r="290" spans="1:140" s="91" customFormat="1" x14ac:dyDescent="0.2">
      <c r="A290" s="90"/>
      <c r="B290" s="81"/>
      <c r="D290" s="80"/>
      <c r="E290" s="96"/>
      <c r="F290" s="96"/>
      <c r="G290" s="97"/>
      <c r="H290" s="80"/>
      <c r="AL290" s="90"/>
      <c r="AM290" s="90"/>
      <c r="AY290" s="125"/>
      <c r="AZ290" s="125"/>
      <c r="BA290" s="107"/>
      <c r="BB290" s="107"/>
      <c r="BC290" s="131"/>
      <c r="BD290" s="131"/>
      <c r="BE290" s="170"/>
      <c r="BF290" s="170"/>
      <c r="BG290" s="119"/>
      <c r="BH290" s="119"/>
      <c r="BI290" s="113"/>
      <c r="BJ290" s="113"/>
      <c r="BK290" s="107"/>
      <c r="BL290" s="107"/>
      <c r="BM290" s="154"/>
      <c r="BN290" s="154"/>
      <c r="BO290" s="160"/>
      <c r="BP290" s="160"/>
      <c r="BQ290" s="107"/>
      <c r="BR290" s="107"/>
      <c r="BS290" s="177"/>
      <c r="BT290" s="177"/>
      <c r="BU290" s="187"/>
      <c r="BV290" s="187"/>
      <c r="BW290" s="193"/>
      <c r="BX290" s="193"/>
      <c r="BY290" s="154"/>
      <c r="BZ290" s="154"/>
      <c r="CA290" s="170"/>
      <c r="CB290" s="170"/>
      <c r="CC290" s="206"/>
      <c r="CD290" s="206"/>
      <c r="CE290" s="177"/>
      <c r="CF290" s="177"/>
      <c r="CI290" s="212"/>
      <c r="CJ290" s="212"/>
      <c r="CM290" s="160"/>
      <c r="CN290" s="160"/>
      <c r="CO290" s="218"/>
      <c r="CP290" s="218"/>
      <c r="CS290" s="107"/>
      <c r="CT290" s="107"/>
      <c r="CU290" s="187"/>
      <c r="CV290" s="187"/>
      <c r="CW290" s="230"/>
      <c r="CX290" s="230"/>
      <c r="CY290" s="236"/>
      <c r="CZ290" s="236"/>
      <c r="DA290" s="242"/>
      <c r="DB290" s="242"/>
      <c r="DC290" s="248"/>
      <c r="DD290" s="248"/>
      <c r="DE290" s="170"/>
      <c r="DF290" s="170"/>
      <c r="DG290" s="107"/>
      <c r="DH290" s="107"/>
      <c r="DK290" s="258"/>
      <c r="DL290" s="258"/>
      <c r="DM290" s="154"/>
      <c r="DN290" s="154"/>
      <c r="DO290" s="264"/>
      <c r="DP290" s="264"/>
      <c r="DQ290" s="270"/>
      <c r="DR290" s="270"/>
      <c r="DS290" s="113"/>
      <c r="DT290" s="113"/>
      <c r="DW290" s="276"/>
      <c r="DX290" s="276"/>
      <c r="DY290" s="282"/>
      <c r="DZ290" s="282"/>
      <c r="EA290" s="258"/>
      <c r="EB290" s="258"/>
      <c r="EC290" s="288"/>
      <c r="ED290" s="288"/>
      <c r="EG290" s="299"/>
      <c r="EH290" s="299"/>
      <c r="EI290" s="230"/>
      <c r="EJ290" s="230"/>
    </row>
    <row r="291" spans="1:140" s="91" customFormat="1" x14ac:dyDescent="0.2">
      <c r="A291" s="90"/>
      <c r="B291" s="81"/>
      <c r="D291" s="80"/>
      <c r="E291" s="96"/>
      <c r="F291" s="96"/>
      <c r="G291" s="97"/>
      <c r="H291" s="80"/>
      <c r="AL291" s="90"/>
      <c r="AM291" s="90"/>
      <c r="AY291" s="125"/>
      <c r="AZ291" s="125"/>
      <c r="BA291" s="107"/>
      <c r="BB291" s="107"/>
      <c r="BC291" s="131"/>
      <c r="BD291" s="131"/>
      <c r="BE291" s="170"/>
      <c r="BF291" s="170"/>
      <c r="BG291" s="119"/>
      <c r="BH291" s="119"/>
      <c r="BI291" s="113"/>
      <c r="BJ291" s="113"/>
      <c r="BK291" s="107"/>
      <c r="BL291" s="107"/>
      <c r="BM291" s="154"/>
      <c r="BN291" s="154"/>
      <c r="BO291" s="160"/>
      <c r="BP291" s="160"/>
      <c r="BQ291" s="107"/>
      <c r="BR291" s="107"/>
      <c r="BS291" s="177"/>
      <c r="BT291" s="177"/>
      <c r="BU291" s="187"/>
      <c r="BV291" s="187"/>
      <c r="BW291" s="193"/>
      <c r="BX291" s="193"/>
      <c r="BY291" s="154"/>
      <c r="BZ291" s="154"/>
      <c r="CA291" s="170"/>
      <c r="CB291" s="170"/>
      <c r="CC291" s="206"/>
      <c r="CD291" s="206"/>
      <c r="CE291" s="177"/>
      <c r="CF291" s="177"/>
      <c r="CI291" s="212"/>
      <c r="CJ291" s="212"/>
      <c r="CM291" s="160"/>
      <c r="CN291" s="160"/>
      <c r="CO291" s="218"/>
      <c r="CP291" s="218"/>
      <c r="CS291" s="107"/>
      <c r="CT291" s="107"/>
      <c r="CU291" s="187"/>
      <c r="CV291" s="187"/>
      <c r="CW291" s="230"/>
      <c r="CX291" s="230"/>
      <c r="CY291" s="236"/>
      <c r="CZ291" s="236"/>
      <c r="DA291" s="242"/>
      <c r="DB291" s="242"/>
      <c r="DC291" s="248"/>
      <c r="DD291" s="248"/>
      <c r="DE291" s="170"/>
      <c r="DF291" s="170"/>
      <c r="DG291" s="107"/>
      <c r="DH291" s="107"/>
      <c r="DK291" s="258"/>
      <c r="DL291" s="258"/>
      <c r="DM291" s="154"/>
      <c r="DN291" s="154"/>
      <c r="DO291" s="264"/>
      <c r="DP291" s="264"/>
      <c r="DQ291" s="270"/>
      <c r="DR291" s="270"/>
      <c r="DS291" s="113"/>
      <c r="DT291" s="113"/>
      <c r="DW291" s="276"/>
      <c r="DX291" s="276"/>
      <c r="DY291" s="282"/>
      <c r="DZ291" s="282"/>
      <c r="EA291" s="258"/>
      <c r="EB291" s="258"/>
      <c r="EC291" s="288"/>
      <c r="ED291" s="288"/>
      <c r="EG291" s="299"/>
      <c r="EH291" s="299"/>
      <c r="EI291" s="230"/>
      <c r="EJ291" s="230"/>
    </row>
    <row r="292" spans="1:140" s="91" customFormat="1" x14ac:dyDescent="0.2">
      <c r="A292" s="90"/>
      <c r="B292" s="81"/>
      <c r="D292" s="80"/>
      <c r="E292" s="96"/>
      <c r="F292" s="96"/>
      <c r="G292" s="97"/>
      <c r="H292" s="80"/>
      <c r="AL292" s="90"/>
      <c r="AM292" s="90"/>
      <c r="AY292" s="125"/>
      <c r="AZ292" s="125"/>
      <c r="BA292" s="107"/>
      <c r="BB292" s="107"/>
      <c r="BC292" s="131"/>
      <c r="BD292" s="131"/>
      <c r="BE292" s="170"/>
      <c r="BF292" s="170"/>
      <c r="BG292" s="119"/>
      <c r="BH292" s="119"/>
      <c r="BI292" s="113"/>
      <c r="BJ292" s="113"/>
      <c r="BK292" s="107"/>
      <c r="BL292" s="107"/>
      <c r="BM292" s="154"/>
      <c r="BN292" s="154"/>
      <c r="BO292" s="160"/>
      <c r="BP292" s="160"/>
      <c r="BQ292" s="107"/>
      <c r="BR292" s="107"/>
      <c r="BS292" s="177"/>
      <c r="BT292" s="177"/>
      <c r="BU292" s="187"/>
      <c r="BV292" s="187"/>
      <c r="BW292" s="193"/>
      <c r="BX292" s="193"/>
      <c r="BY292" s="154"/>
      <c r="BZ292" s="154"/>
      <c r="CA292" s="170"/>
      <c r="CB292" s="170"/>
      <c r="CC292" s="206"/>
      <c r="CD292" s="206"/>
      <c r="CE292" s="177"/>
      <c r="CF292" s="177"/>
      <c r="CI292" s="212"/>
      <c r="CJ292" s="212"/>
      <c r="CM292" s="160"/>
      <c r="CN292" s="160"/>
      <c r="CO292" s="218"/>
      <c r="CP292" s="218"/>
      <c r="CS292" s="107"/>
      <c r="CT292" s="107"/>
      <c r="CU292" s="187"/>
      <c r="CV292" s="187"/>
      <c r="CW292" s="230"/>
      <c r="CX292" s="230"/>
      <c r="CY292" s="236"/>
      <c r="CZ292" s="236"/>
      <c r="DA292" s="242"/>
      <c r="DB292" s="242"/>
      <c r="DC292" s="248"/>
      <c r="DD292" s="248"/>
      <c r="DE292" s="170"/>
      <c r="DF292" s="170"/>
      <c r="DG292" s="107"/>
      <c r="DH292" s="107"/>
      <c r="DK292" s="258"/>
      <c r="DL292" s="258"/>
      <c r="DM292" s="154"/>
      <c r="DN292" s="154"/>
      <c r="DO292" s="264"/>
      <c r="DP292" s="264"/>
      <c r="DQ292" s="270"/>
      <c r="DR292" s="270"/>
      <c r="DS292" s="113"/>
      <c r="DT292" s="113"/>
      <c r="DW292" s="276"/>
      <c r="DX292" s="276"/>
      <c r="DY292" s="282"/>
      <c r="DZ292" s="282"/>
      <c r="EA292" s="258"/>
      <c r="EB292" s="258"/>
      <c r="EC292" s="288"/>
      <c r="ED292" s="288"/>
      <c r="EG292" s="299"/>
      <c r="EH292" s="299"/>
      <c r="EI292" s="230"/>
      <c r="EJ292" s="230"/>
    </row>
    <row r="293" spans="1:140" s="91" customFormat="1" x14ac:dyDescent="0.2">
      <c r="A293" s="90"/>
      <c r="B293" s="81"/>
      <c r="D293" s="80"/>
      <c r="E293" s="96"/>
      <c r="F293" s="96"/>
      <c r="G293" s="97"/>
      <c r="H293" s="80"/>
      <c r="AL293" s="90"/>
      <c r="AM293" s="90"/>
      <c r="AY293" s="125"/>
      <c r="AZ293" s="125"/>
      <c r="BA293" s="107"/>
      <c r="BB293" s="107"/>
      <c r="BC293" s="131"/>
      <c r="BD293" s="131"/>
      <c r="BE293" s="170"/>
      <c r="BF293" s="170"/>
      <c r="BG293" s="119"/>
      <c r="BH293" s="119"/>
      <c r="BI293" s="113"/>
      <c r="BJ293" s="113"/>
      <c r="BK293" s="107"/>
      <c r="BL293" s="107"/>
      <c r="BM293" s="154"/>
      <c r="BN293" s="154"/>
      <c r="BO293" s="160"/>
      <c r="BP293" s="160"/>
      <c r="BQ293" s="107"/>
      <c r="BR293" s="107"/>
      <c r="BS293" s="177"/>
      <c r="BT293" s="177"/>
      <c r="BU293" s="187"/>
      <c r="BV293" s="187"/>
      <c r="BW293" s="193"/>
      <c r="BX293" s="193"/>
      <c r="BY293" s="154"/>
      <c r="BZ293" s="154"/>
      <c r="CA293" s="170"/>
      <c r="CB293" s="170"/>
      <c r="CC293" s="206"/>
      <c r="CD293" s="206"/>
      <c r="CE293" s="177"/>
      <c r="CF293" s="177"/>
      <c r="CI293" s="212"/>
      <c r="CJ293" s="212"/>
      <c r="CM293" s="160"/>
      <c r="CN293" s="160"/>
      <c r="CO293" s="218"/>
      <c r="CP293" s="218"/>
      <c r="CS293" s="107"/>
      <c r="CT293" s="107"/>
      <c r="CU293" s="187"/>
      <c r="CV293" s="187"/>
      <c r="CW293" s="230"/>
      <c r="CX293" s="230"/>
      <c r="CY293" s="236"/>
      <c r="CZ293" s="236"/>
      <c r="DA293" s="242"/>
      <c r="DB293" s="242"/>
      <c r="DC293" s="248"/>
      <c r="DD293" s="248"/>
      <c r="DE293" s="170"/>
      <c r="DF293" s="170"/>
      <c r="DG293" s="107"/>
      <c r="DH293" s="107"/>
      <c r="DK293" s="258"/>
      <c r="DL293" s="258"/>
      <c r="DM293" s="154"/>
      <c r="DN293" s="154"/>
      <c r="DO293" s="264"/>
      <c r="DP293" s="264"/>
      <c r="DQ293" s="270"/>
      <c r="DR293" s="270"/>
      <c r="DS293" s="113"/>
      <c r="DT293" s="113"/>
      <c r="DW293" s="276"/>
      <c r="DX293" s="276"/>
      <c r="DY293" s="282"/>
      <c r="DZ293" s="282"/>
      <c r="EA293" s="258"/>
      <c r="EB293" s="258"/>
      <c r="EC293" s="288"/>
      <c r="ED293" s="288"/>
      <c r="EG293" s="299"/>
      <c r="EH293" s="299"/>
      <c r="EI293" s="230"/>
      <c r="EJ293" s="230"/>
    </row>
    <row r="294" spans="1:140" s="91" customFormat="1" x14ac:dyDescent="0.2">
      <c r="A294" s="90"/>
      <c r="B294" s="81"/>
      <c r="D294" s="80"/>
      <c r="E294" s="96"/>
      <c r="F294" s="96"/>
      <c r="G294" s="97"/>
      <c r="H294" s="80"/>
      <c r="AL294" s="90"/>
      <c r="AM294" s="90"/>
      <c r="AY294" s="125"/>
      <c r="AZ294" s="125"/>
      <c r="BA294" s="107"/>
      <c r="BB294" s="107"/>
      <c r="BC294" s="131"/>
      <c r="BD294" s="131"/>
      <c r="BE294" s="170"/>
      <c r="BF294" s="170"/>
      <c r="BG294" s="119"/>
      <c r="BH294" s="119"/>
      <c r="BI294" s="113"/>
      <c r="BJ294" s="113"/>
      <c r="BK294" s="107"/>
      <c r="BL294" s="107"/>
      <c r="BM294" s="154"/>
      <c r="BN294" s="154"/>
      <c r="BO294" s="160"/>
      <c r="BP294" s="160"/>
      <c r="BQ294" s="107"/>
      <c r="BR294" s="107"/>
      <c r="BS294" s="177"/>
      <c r="BT294" s="177"/>
      <c r="BU294" s="187"/>
      <c r="BV294" s="187"/>
      <c r="BW294" s="193"/>
      <c r="BX294" s="193"/>
      <c r="BY294" s="154"/>
      <c r="BZ294" s="154"/>
      <c r="CA294" s="170"/>
      <c r="CB294" s="170"/>
      <c r="CC294" s="206"/>
      <c r="CD294" s="206"/>
      <c r="CE294" s="177"/>
      <c r="CF294" s="177"/>
      <c r="CI294" s="212"/>
      <c r="CJ294" s="212"/>
      <c r="CM294" s="160"/>
      <c r="CN294" s="160"/>
      <c r="CO294" s="218"/>
      <c r="CP294" s="218"/>
      <c r="CS294" s="107"/>
      <c r="CT294" s="107"/>
      <c r="CU294" s="187"/>
      <c r="CV294" s="187"/>
      <c r="CW294" s="230"/>
      <c r="CX294" s="230"/>
      <c r="CY294" s="236"/>
      <c r="CZ294" s="236"/>
      <c r="DA294" s="242"/>
      <c r="DB294" s="242"/>
      <c r="DC294" s="248"/>
      <c r="DD294" s="248"/>
      <c r="DE294" s="170"/>
      <c r="DF294" s="170"/>
      <c r="DG294" s="107"/>
      <c r="DH294" s="107"/>
      <c r="DK294" s="258"/>
      <c r="DL294" s="258"/>
      <c r="DM294" s="154"/>
      <c r="DN294" s="154"/>
      <c r="DO294" s="264"/>
      <c r="DP294" s="264"/>
      <c r="DQ294" s="270"/>
      <c r="DR294" s="270"/>
      <c r="DS294" s="113"/>
      <c r="DT294" s="113"/>
      <c r="DW294" s="276"/>
      <c r="DX294" s="276"/>
      <c r="DY294" s="282"/>
      <c r="DZ294" s="282"/>
      <c r="EA294" s="258"/>
      <c r="EB294" s="258"/>
      <c r="EC294" s="288"/>
      <c r="ED294" s="288"/>
      <c r="EG294" s="299"/>
      <c r="EH294" s="299"/>
      <c r="EI294" s="230"/>
      <c r="EJ294" s="230"/>
    </row>
    <row r="295" spans="1:140" s="91" customFormat="1" x14ac:dyDescent="0.2">
      <c r="A295" s="90"/>
      <c r="B295" s="81"/>
      <c r="D295" s="80"/>
      <c r="E295" s="96"/>
      <c r="F295" s="96"/>
      <c r="G295" s="97"/>
      <c r="H295" s="80"/>
      <c r="AL295" s="90"/>
      <c r="AM295" s="90"/>
      <c r="AY295" s="125"/>
      <c r="AZ295" s="125"/>
      <c r="BA295" s="107"/>
      <c r="BB295" s="107"/>
      <c r="BC295" s="131"/>
      <c r="BD295" s="131"/>
      <c r="BE295" s="170"/>
      <c r="BF295" s="170"/>
      <c r="BG295" s="119"/>
      <c r="BH295" s="119"/>
      <c r="BI295" s="113"/>
      <c r="BJ295" s="113"/>
      <c r="BK295" s="107"/>
      <c r="BL295" s="107"/>
      <c r="BM295" s="154"/>
      <c r="BN295" s="154"/>
      <c r="BO295" s="160"/>
      <c r="BP295" s="160"/>
      <c r="BQ295" s="107"/>
      <c r="BR295" s="107"/>
      <c r="BS295" s="177"/>
      <c r="BT295" s="177"/>
      <c r="BU295" s="187"/>
      <c r="BV295" s="187"/>
      <c r="BW295" s="193"/>
      <c r="BX295" s="193"/>
      <c r="BY295" s="154"/>
      <c r="BZ295" s="154"/>
      <c r="CA295" s="170"/>
      <c r="CB295" s="170"/>
      <c r="CC295" s="206"/>
      <c r="CD295" s="206"/>
      <c r="CE295" s="177"/>
      <c r="CF295" s="177"/>
      <c r="CI295" s="212"/>
      <c r="CJ295" s="212"/>
      <c r="CM295" s="160"/>
      <c r="CN295" s="160"/>
      <c r="CO295" s="218"/>
      <c r="CP295" s="218"/>
      <c r="CS295" s="107"/>
      <c r="CT295" s="107"/>
      <c r="CU295" s="187"/>
      <c r="CV295" s="187"/>
      <c r="CW295" s="230"/>
      <c r="CX295" s="230"/>
      <c r="CY295" s="236"/>
      <c r="CZ295" s="236"/>
      <c r="DA295" s="242"/>
      <c r="DB295" s="242"/>
      <c r="DC295" s="248"/>
      <c r="DD295" s="248"/>
      <c r="DE295" s="170"/>
      <c r="DF295" s="170"/>
      <c r="DG295" s="107"/>
      <c r="DH295" s="107"/>
      <c r="DK295" s="258"/>
      <c r="DL295" s="258"/>
      <c r="DM295" s="154"/>
      <c r="DN295" s="154"/>
      <c r="DO295" s="264"/>
      <c r="DP295" s="264"/>
      <c r="DQ295" s="270"/>
      <c r="DR295" s="270"/>
      <c r="DS295" s="113"/>
      <c r="DT295" s="113"/>
      <c r="DW295" s="276"/>
      <c r="DX295" s="276"/>
      <c r="DY295" s="282"/>
      <c r="DZ295" s="282"/>
      <c r="EA295" s="258"/>
      <c r="EB295" s="258"/>
      <c r="EC295" s="288"/>
      <c r="ED295" s="288"/>
      <c r="EG295" s="299"/>
      <c r="EH295" s="299"/>
      <c r="EI295" s="230"/>
      <c r="EJ295" s="230"/>
    </row>
    <row r="296" spans="1:140" s="91" customFormat="1" x14ac:dyDescent="0.2">
      <c r="A296" s="90"/>
      <c r="B296" s="81"/>
      <c r="D296" s="80"/>
      <c r="E296" s="96"/>
      <c r="F296" s="96"/>
      <c r="G296" s="97"/>
      <c r="H296" s="80"/>
      <c r="AL296" s="90"/>
      <c r="AM296" s="90"/>
      <c r="AY296" s="125"/>
      <c r="AZ296" s="125"/>
      <c r="BA296" s="107"/>
      <c r="BB296" s="107"/>
      <c r="BC296" s="131"/>
      <c r="BD296" s="131"/>
      <c r="BE296" s="170"/>
      <c r="BF296" s="170"/>
      <c r="BG296" s="119"/>
      <c r="BH296" s="119"/>
      <c r="BI296" s="113"/>
      <c r="BJ296" s="113"/>
      <c r="BK296" s="107"/>
      <c r="BL296" s="107"/>
      <c r="BM296" s="154"/>
      <c r="BN296" s="154"/>
      <c r="BO296" s="160"/>
      <c r="BP296" s="160"/>
      <c r="BQ296" s="107"/>
      <c r="BR296" s="107"/>
      <c r="BS296" s="177"/>
      <c r="BT296" s="177"/>
      <c r="BU296" s="187"/>
      <c r="BV296" s="187"/>
      <c r="BW296" s="193"/>
      <c r="BX296" s="193"/>
      <c r="BY296" s="154"/>
      <c r="BZ296" s="154"/>
      <c r="CA296" s="170"/>
      <c r="CB296" s="170"/>
      <c r="CC296" s="206"/>
      <c r="CD296" s="206"/>
      <c r="CE296" s="177"/>
      <c r="CF296" s="177"/>
      <c r="CI296" s="212"/>
      <c r="CJ296" s="212"/>
      <c r="CM296" s="160"/>
      <c r="CN296" s="160"/>
      <c r="CO296" s="218"/>
      <c r="CP296" s="218"/>
      <c r="CS296" s="107"/>
      <c r="CT296" s="107"/>
      <c r="CU296" s="187"/>
      <c r="CV296" s="187"/>
      <c r="CW296" s="230"/>
      <c r="CX296" s="230"/>
      <c r="CY296" s="236"/>
      <c r="CZ296" s="236"/>
      <c r="DA296" s="242"/>
      <c r="DB296" s="242"/>
      <c r="DC296" s="248"/>
      <c r="DD296" s="248"/>
      <c r="DE296" s="170"/>
      <c r="DF296" s="170"/>
      <c r="DG296" s="107"/>
      <c r="DH296" s="107"/>
      <c r="DK296" s="258"/>
      <c r="DL296" s="258"/>
      <c r="DM296" s="154"/>
      <c r="DN296" s="154"/>
      <c r="DO296" s="264"/>
      <c r="DP296" s="264"/>
      <c r="DQ296" s="270"/>
      <c r="DR296" s="270"/>
      <c r="DS296" s="113"/>
      <c r="DT296" s="113"/>
      <c r="DW296" s="276"/>
      <c r="DX296" s="276"/>
      <c r="DY296" s="282"/>
      <c r="DZ296" s="282"/>
      <c r="EA296" s="258"/>
      <c r="EB296" s="258"/>
      <c r="EC296" s="288"/>
      <c r="ED296" s="288"/>
      <c r="EG296" s="299"/>
      <c r="EH296" s="299"/>
      <c r="EI296" s="230"/>
      <c r="EJ296" s="230"/>
    </row>
    <row r="297" spans="1:140" s="91" customFormat="1" x14ac:dyDescent="0.2">
      <c r="A297" s="90"/>
      <c r="B297" s="81"/>
      <c r="D297" s="80"/>
      <c r="E297" s="96"/>
      <c r="F297" s="96"/>
      <c r="G297" s="97"/>
      <c r="H297" s="80"/>
      <c r="AL297" s="90"/>
      <c r="AM297" s="90"/>
      <c r="AY297" s="125"/>
      <c r="AZ297" s="125"/>
      <c r="BA297" s="107"/>
      <c r="BB297" s="107"/>
      <c r="BC297" s="131"/>
      <c r="BD297" s="131"/>
      <c r="BE297" s="170"/>
      <c r="BF297" s="170"/>
      <c r="BG297" s="119"/>
      <c r="BH297" s="119"/>
      <c r="BI297" s="113"/>
      <c r="BJ297" s="113"/>
      <c r="BK297" s="107"/>
      <c r="BL297" s="107"/>
      <c r="BM297" s="154"/>
      <c r="BN297" s="154"/>
      <c r="BO297" s="160"/>
      <c r="BP297" s="160"/>
      <c r="BQ297" s="107"/>
      <c r="BR297" s="107"/>
      <c r="BS297" s="177"/>
      <c r="BT297" s="177"/>
      <c r="BU297" s="187"/>
      <c r="BV297" s="187"/>
      <c r="BW297" s="193"/>
      <c r="BX297" s="193"/>
      <c r="BY297" s="154"/>
      <c r="BZ297" s="154"/>
      <c r="CA297" s="170"/>
      <c r="CB297" s="170"/>
      <c r="CC297" s="206"/>
      <c r="CD297" s="206"/>
      <c r="CE297" s="177"/>
      <c r="CF297" s="177"/>
      <c r="CI297" s="212"/>
      <c r="CJ297" s="212"/>
      <c r="CM297" s="160"/>
      <c r="CN297" s="160"/>
      <c r="CO297" s="218"/>
      <c r="CP297" s="218"/>
      <c r="CS297" s="107"/>
      <c r="CT297" s="107"/>
      <c r="CU297" s="187"/>
      <c r="CV297" s="187"/>
      <c r="CW297" s="230"/>
      <c r="CX297" s="230"/>
      <c r="CY297" s="236"/>
      <c r="CZ297" s="236"/>
      <c r="DA297" s="242"/>
      <c r="DB297" s="242"/>
      <c r="DC297" s="248"/>
      <c r="DD297" s="248"/>
      <c r="DE297" s="170"/>
      <c r="DF297" s="170"/>
      <c r="DG297" s="107"/>
      <c r="DH297" s="107"/>
      <c r="DK297" s="258"/>
      <c r="DL297" s="258"/>
      <c r="DM297" s="154"/>
      <c r="DN297" s="154"/>
      <c r="DO297" s="264"/>
      <c r="DP297" s="264"/>
      <c r="DQ297" s="270"/>
      <c r="DR297" s="270"/>
      <c r="DS297" s="113"/>
      <c r="DT297" s="113"/>
      <c r="DW297" s="276"/>
      <c r="DX297" s="276"/>
      <c r="DY297" s="282"/>
      <c r="DZ297" s="282"/>
      <c r="EA297" s="258"/>
      <c r="EB297" s="258"/>
      <c r="EC297" s="288"/>
      <c r="ED297" s="288"/>
      <c r="EG297" s="299"/>
      <c r="EH297" s="299"/>
      <c r="EI297" s="230"/>
      <c r="EJ297" s="230"/>
    </row>
    <row r="298" spans="1:140" s="91" customFormat="1" x14ac:dyDescent="0.2">
      <c r="A298" s="90"/>
      <c r="B298" s="81"/>
      <c r="D298" s="80"/>
      <c r="E298" s="96"/>
      <c r="F298" s="96"/>
      <c r="G298" s="97"/>
      <c r="H298" s="80"/>
      <c r="AL298" s="90"/>
      <c r="AM298" s="90"/>
      <c r="AY298" s="125"/>
      <c r="AZ298" s="125"/>
      <c r="BA298" s="107"/>
      <c r="BB298" s="107"/>
      <c r="BC298" s="131"/>
      <c r="BD298" s="131"/>
      <c r="BE298" s="170"/>
      <c r="BF298" s="170"/>
      <c r="BG298" s="119"/>
      <c r="BH298" s="119"/>
      <c r="BI298" s="113"/>
      <c r="BJ298" s="113"/>
      <c r="BK298" s="107"/>
      <c r="BL298" s="107"/>
      <c r="BM298" s="154"/>
      <c r="BN298" s="154"/>
      <c r="BO298" s="160"/>
      <c r="BP298" s="160"/>
      <c r="BQ298" s="107"/>
      <c r="BR298" s="107"/>
      <c r="BS298" s="177"/>
      <c r="BT298" s="177"/>
      <c r="BU298" s="187"/>
      <c r="BV298" s="187"/>
      <c r="BW298" s="193"/>
      <c r="BX298" s="193"/>
      <c r="BY298" s="154"/>
      <c r="BZ298" s="154"/>
      <c r="CA298" s="170"/>
      <c r="CB298" s="170"/>
      <c r="CC298" s="206"/>
      <c r="CD298" s="206"/>
      <c r="CE298" s="177"/>
      <c r="CF298" s="177"/>
      <c r="CI298" s="212"/>
      <c r="CJ298" s="212"/>
      <c r="CM298" s="160"/>
      <c r="CN298" s="160"/>
      <c r="CO298" s="218"/>
      <c r="CP298" s="218"/>
      <c r="CS298" s="107"/>
      <c r="CT298" s="107"/>
      <c r="CU298" s="187"/>
      <c r="CV298" s="187"/>
      <c r="CW298" s="230"/>
      <c r="CX298" s="230"/>
      <c r="CY298" s="236"/>
      <c r="CZ298" s="236"/>
      <c r="DA298" s="242"/>
      <c r="DB298" s="242"/>
      <c r="DC298" s="248"/>
      <c r="DD298" s="248"/>
      <c r="DE298" s="170"/>
      <c r="DF298" s="170"/>
      <c r="DG298" s="107"/>
      <c r="DH298" s="107"/>
      <c r="DK298" s="258"/>
      <c r="DL298" s="258"/>
      <c r="DM298" s="154"/>
      <c r="DN298" s="154"/>
      <c r="DO298" s="264"/>
      <c r="DP298" s="264"/>
      <c r="DQ298" s="270"/>
      <c r="DR298" s="270"/>
      <c r="DS298" s="113"/>
      <c r="DT298" s="113"/>
      <c r="DW298" s="276"/>
      <c r="DX298" s="276"/>
      <c r="DY298" s="282"/>
      <c r="DZ298" s="282"/>
      <c r="EA298" s="258"/>
      <c r="EB298" s="258"/>
      <c r="EC298" s="288"/>
      <c r="ED298" s="288"/>
      <c r="EG298" s="299"/>
      <c r="EH298" s="299"/>
      <c r="EI298" s="230"/>
      <c r="EJ298" s="230"/>
    </row>
    <row r="299" spans="1:140" s="91" customFormat="1" x14ac:dyDescent="0.2">
      <c r="A299" s="90"/>
      <c r="B299" s="81"/>
      <c r="D299" s="80"/>
      <c r="E299" s="96"/>
      <c r="F299" s="96"/>
      <c r="G299" s="97"/>
      <c r="H299" s="80"/>
      <c r="AL299" s="90"/>
      <c r="AM299" s="90"/>
      <c r="AY299" s="125"/>
      <c r="AZ299" s="125"/>
      <c r="BA299" s="107"/>
      <c r="BB299" s="107"/>
      <c r="BC299" s="131"/>
      <c r="BD299" s="131"/>
      <c r="BE299" s="170"/>
      <c r="BF299" s="170"/>
      <c r="BG299" s="119"/>
      <c r="BH299" s="119"/>
      <c r="BI299" s="113"/>
      <c r="BJ299" s="113"/>
      <c r="BK299" s="107"/>
      <c r="BL299" s="107"/>
      <c r="BM299" s="154"/>
      <c r="BN299" s="154"/>
      <c r="BO299" s="160"/>
      <c r="BP299" s="160"/>
      <c r="BQ299" s="107"/>
      <c r="BR299" s="107"/>
      <c r="BS299" s="177"/>
      <c r="BT299" s="177"/>
      <c r="BU299" s="187"/>
      <c r="BV299" s="187"/>
      <c r="BW299" s="193"/>
      <c r="BX299" s="193"/>
      <c r="BY299" s="154"/>
      <c r="BZ299" s="154"/>
      <c r="CA299" s="170"/>
      <c r="CB299" s="170"/>
      <c r="CC299" s="206"/>
      <c r="CD299" s="206"/>
      <c r="CE299" s="177"/>
      <c r="CF299" s="177"/>
      <c r="CI299" s="212"/>
      <c r="CJ299" s="212"/>
      <c r="CM299" s="160"/>
      <c r="CN299" s="160"/>
      <c r="CO299" s="218"/>
      <c r="CP299" s="218"/>
      <c r="CS299" s="107"/>
      <c r="CT299" s="107"/>
      <c r="CU299" s="187"/>
      <c r="CV299" s="187"/>
      <c r="CW299" s="230"/>
      <c r="CX299" s="230"/>
      <c r="CY299" s="236"/>
      <c r="CZ299" s="236"/>
      <c r="DA299" s="242"/>
      <c r="DB299" s="242"/>
      <c r="DC299" s="248"/>
      <c r="DD299" s="248"/>
      <c r="DE299" s="170"/>
      <c r="DF299" s="170"/>
      <c r="DG299" s="107"/>
      <c r="DH299" s="107"/>
      <c r="DK299" s="258"/>
      <c r="DL299" s="258"/>
      <c r="DM299" s="154"/>
      <c r="DN299" s="154"/>
      <c r="DO299" s="264"/>
      <c r="DP299" s="264"/>
      <c r="DQ299" s="270"/>
      <c r="DR299" s="270"/>
      <c r="DS299" s="113"/>
      <c r="DT299" s="113"/>
      <c r="DW299" s="276"/>
      <c r="DX299" s="276"/>
      <c r="DY299" s="282"/>
      <c r="DZ299" s="282"/>
      <c r="EA299" s="258"/>
      <c r="EB299" s="258"/>
      <c r="EC299" s="288"/>
      <c r="ED299" s="288"/>
      <c r="EG299" s="299"/>
      <c r="EH299" s="299"/>
      <c r="EI299" s="230"/>
      <c r="EJ299" s="230"/>
    </row>
    <row r="300" spans="1:140" s="91" customFormat="1" x14ac:dyDescent="0.2">
      <c r="A300" s="90"/>
      <c r="B300" s="81"/>
      <c r="D300" s="80"/>
      <c r="E300" s="96"/>
      <c r="F300" s="96"/>
      <c r="G300" s="97"/>
      <c r="H300" s="80"/>
      <c r="AL300" s="90"/>
      <c r="AM300" s="90"/>
      <c r="AY300" s="125"/>
      <c r="AZ300" s="125"/>
      <c r="BA300" s="107"/>
      <c r="BB300" s="107"/>
      <c r="BC300" s="131"/>
      <c r="BD300" s="131"/>
      <c r="BE300" s="170"/>
      <c r="BF300" s="170"/>
      <c r="BG300" s="119"/>
      <c r="BH300" s="119"/>
      <c r="BI300" s="113"/>
      <c r="BJ300" s="113"/>
      <c r="BK300" s="107"/>
      <c r="BL300" s="107"/>
      <c r="BM300" s="154"/>
      <c r="BN300" s="154"/>
      <c r="BO300" s="160"/>
      <c r="BP300" s="160"/>
      <c r="BQ300" s="107"/>
      <c r="BR300" s="107"/>
      <c r="BS300" s="177"/>
      <c r="BT300" s="177"/>
      <c r="BU300" s="187"/>
      <c r="BV300" s="187"/>
      <c r="BW300" s="193"/>
      <c r="BX300" s="193"/>
      <c r="BY300" s="154"/>
      <c r="BZ300" s="154"/>
      <c r="CA300" s="170"/>
      <c r="CB300" s="170"/>
      <c r="CC300" s="206"/>
      <c r="CD300" s="206"/>
      <c r="CE300" s="177"/>
      <c r="CF300" s="177"/>
      <c r="CI300" s="212"/>
      <c r="CJ300" s="212"/>
      <c r="CM300" s="160"/>
      <c r="CN300" s="160"/>
      <c r="CO300" s="218"/>
      <c r="CP300" s="218"/>
      <c r="CS300" s="107"/>
      <c r="CT300" s="107"/>
      <c r="CU300" s="187"/>
      <c r="CV300" s="187"/>
      <c r="CW300" s="230"/>
      <c r="CX300" s="230"/>
      <c r="CY300" s="236"/>
      <c r="CZ300" s="236"/>
      <c r="DA300" s="242"/>
      <c r="DB300" s="242"/>
      <c r="DC300" s="248"/>
      <c r="DD300" s="248"/>
      <c r="DE300" s="170"/>
      <c r="DF300" s="170"/>
      <c r="DG300" s="107"/>
      <c r="DH300" s="107"/>
      <c r="DK300" s="258"/>
      <c r="DL300" s="258"/>
      <c r="DM300" s="154"/>
      <c r="DN300" s="154"/>
      <c r="DO300" s="264"/>
      <c r="DP300" s="264"/>
      <c r="DQ300" s="270"/>
      <c r="DR300" s="270"/>
      <c r="DS300" s="113"/>
      <c r="DT300" s="113"/>
      <c r="DW300" s="276"/>
      <c r="DX300" s="276"/>
      <c r="DY300" s="282"/>
      <c r="DZ300" s="282"/>
      <c r="EA300" s="258"/>
      <c r="EB300" s="258"/>
      <c r="EC300" s="288"/>
      <c r="ED300" s="288"/>
      <c r="EG300" s="299"/>
      <c r="EH300" s="299"/>
      <c r="EI300" s="230"/>
      <c r="EJ300" s="230"/>
    </row>
    <row r="301" spans="1:140" s="91" customFormat="1" x14ac:dyDescent="0.2">
      <c r="A301" s="90"/>
      <c r="B301" s="81"/>
      <c r="D301" s="80"/>
      <c r="E301" s="96"/>
      <c r="F301" s="96"/>
      <c r="G301" s="97"/>
      <c r="H301" s="80"/>
      <c r="AL301" s="90"/>
      <c r="AM301" s="90"/>
      <c r="AY301" s="125"/>
      <c r="AZ301" s="125"/>
      <c r="BA301" s="107"/>
      <c r="BB301" s="107"/>
      <c r="BC301" s="131"/>
      <c r="BD301" s="131"/>
      <c r="BE301" s="170"/>
      <c r="BF301" s="170"/>
      <c r="BG301" s="119"/>
      <c r="BH301" s="119"/>
      <c r="BI301" s="113"/>
      <c r="BJ301" s="113"/>
      <c r="BK301" s="107"/>
      <c r="BL301" s="107"/>
      <c r="BM301" s="154"/>
      <c r="BN301" s="154"/>
      <c r="BO301" s="160"/>
      <c r="BP301" s="160"/>
      <c r="BQ301" s="107"/>
      <c r="BR301" s="107"/>
      <c r="BS301" s="177"/>
      <c r="BT301" s="177"/>
      <c r="BU301" s="187"/>
      <c r="BV301" s="187"/>
      <c r="BW301" s="193"/>
      <c r="BX301" s="193"/>
      <c r="BY301" s="154"/>
      <c r="BZ301" s="154"/>
      <c r="CA301" s="170"/>
      <c r="CB301" s="170"/>
      <c r="CC301" s="206"/>
      <c r="CD301" s="206"/>
      <c r="CE301" s="177"/>
      <c r="CF301" s="177"/>
      <c r="CI301" s="212"/>
      <c r="CJ301" s="212"/>
      <c r="CM301" s="160"/>
      <c r="CN301" s="160"/>
      <c r="CO301" s="218"/>
      <c r="CP301" s="218"/>
      <c r="CS301" s="107"/>
      <c r="CT301" s="107"/>
      <c r="CU301" s="187"/>
      <c r="CV301" s="187"/>
      <c r="CW301" s="230"/>
      <c r="CX301" s="230"/>
      <c r="CY301" s="236"/>
      <c r="CZ301" s="236"/>
      <c r="DA301" s="242"/>
      <c r="DB301" s="242"/>
      <c r="DC301" s="248"/>
      <c r="DD301" s="248"/>
      <c r="DE301" s="170"/>
      <c r="DF301" s="170"/>
      <c r="DG301" s="107"/>
      <c r="DH301" s="107"/>
      <c r="DK301" s="258"/>
      <c r="DL301" s="258"/>
      <c r="DM301" s="154"/>
      <c r="DN301" s="154"/>
      <c r="DO301" s="264"/>
      <c r="DP301" s="264"/>
      <c r="DQ301" s="270"/>
      <c r="DR301" s="270"/>
      <c r="DS301" s="113"/>
      <c r="DT301" s="113"/>
      <c r="DW301" s="276"/>
      <c r="DX301" s="276"/>
      <c r="DY301" s="282"/>
      <c r="DZ301" s="282"/>
      <c r="EA301" s="258"/>
      <c r="EB301" s="258"/>
      <c r="EC301" s="288"/>
      <c r="ED301" s="288"/>
      <c r="EG301" s="299"/>
      <c r="EH301" s="299"/>
      <c r="EI301" s="230"/>
      <c r="EJ301" s="230"/>
    </row>
    <row r="302" spans="1:140" s="91" customFormat="1" x14ac:dyDescent="0.2">
      <c r="A302" s="90"/>
      <c r="B302" s="81"/>
      <c r="D302" s="80"/>
      <c r="E302" s="96"/>
      <c r="F302" s="96"/>
      <c r="G302" s="97"/>
      <c r="H302" s="80"/>
      <c r="AL302" s="90"/>
      <c r="AM302" s="90"/>
      <c r="AY302" s="125"/>
      <c r="AZ302" s="125"/>
      <c r="BA302" s="107"/>
      <c r="BB302" s="107"/>
      <c r="BC302" s="131"/>
      <c r="BD302" s="131"/>
      <c r="BE302" s="170"/>
      <c r="BF302" s="170"/>
      <c r="BG302" s="119"/>
      <c r="BH302" s="119"/>
      <c r="BI302" s="113"/>
      <c r="BJ302" s="113"/>
      <c r="BK302" s="107"/>
      <c r="BL302" s="107"/>
      <c r="BM302" s="154"/>
      <c r="BN302" s="154"/>
      <c r="BO302" s="160"/>
      <c r="BP302" s="160"/>
      <c r="BQ302" s="107"/>
      <c r="BR302" s="107"/>
      <c r="BS302" s="177"/>
      <c r="BT302" s="177"/>
      <c r="BU302" s="187"/>
      <c r="BV302" s="187"/>
      <c r="BW302" s="193"/>
      <c r="BX302" s="193"/>
      <c r="BY302" s="154"/>
      <c r="BZ302" s="154"/>
      <c r="CA302" s="170"/>
      <c r="CB302" s="170"/>
      <c r="CC302" s="206"/>
      <c r="CD302" s="206"/>
      <c r="CE302" s="177"/>
      <c r="CF302" s="177"/>
      <c r="CI302" s="212"/>
      <c r="CJ302" s="212"/>
      <c r="CM302" s="160"/>
      <c r="CN302" s="160"/>
      <c r="CO302" s="218"/>
      <c r="CP302" s="218"/>
      <c r="CS302" s="107"/>
      <c r="CT302" s="107"/>
      <c r="CU302" s="187"/>
      <c r="CV302" s="187"/>
      <c r="CW302" s="230"/>
      <c r="CX302" s="230"/>
      <c r="CY302" s="236"/>
      <c r="CZ302" s="236"/>
      <c r="DA302" s="242"/>
      <c r="DB302" s="242"/>
      <c r="DC302" s="248"/>
      <c r="DD302" s="248"/>
      <c r="DE302" s="170"/>
      <c r="DF302" s="170"/>
      <c r="DG302" s="107"/>
      <c r="DH302" s="107"/>
      <c r="DK302" s="258"/>
      <c r="DL302" s="258"/>
      <c r="DM302" s="154"/>
      <c r="DN302" s="154"/>
      <c r="DO302" s="264"/>
      <c r="DP302" s="264"/>
      <c r="DQ302" s="270"/>
      <c r="DR302" s="270"/>
      <c r="DS302" s="113"/>
      <c r="DT302" s="113"/>
      <c r="DW302" s="276"/>
      <c r="DX302" s="276"/>
      <c r="DY302" s="282"/>
      <c r="DZ302" s="282"/>
      <c r="EA302" s="258"/>
      <c r="EB302" s="258"/>
      <c r="EC302" s="288"/>
      <c r="ED302" s="288"/>
      <c r="EG302" s="299"/>
      <c r="EH302" s="299"/>
      <c r="EI302" s="230"/>
      <c r="EJ302" s="230"/>
    </row>
    <row r="303" spans="1:140" s="91" customFormat="1" x14ac:dyDescent="0.2">
      <c r="A303" s="90"/>
      <c r="B303" s="81"/>
      <c r="D303" s="80"/>
      <c r="E303" s="96"/>
      <c r="F303" s="96"/>
      <c r="G303" s="97"/>
      <c r="H303" s="80"/>
      <c r="AL303" s="90"/>
      <c r="AM303" s="90"/>
      <c r="AY303" s="125"/>
      <c r="AZ303" s="125"/>
      <c r="BA303" s="107"/>
      <c r="BB303" s="107"/>
      <c r="BC303" s="131"/>
      <c r="BD303" s="131"/>
      <c r="BE303" s="170"/>
      <c r="BF303" s="170"/>
      <c r="BG303" s="119"/>
      <c r="BH303" s="119"/>
      <c r="BI303" s="113"/>
      <c r="BJ303" s="113"/>
      <c r="BK303" s="107"/>
      <c r="BL303" s="107"/>
      <c r="BM303" s="154"/>
      <c r="BN303" s="154"/>
      <c r="BO303" s="160"/>
      <c r="BP303" s="160"/>
      <c r="BQ303" s="107"/>
      <c r="BR303" s="107"/>
      <c r="BS303" s="177"/>
      <c r="BT303" s="177"/>
      <c r="BU303" s="187"/>
      <c r="BV303" s="187"/>
      <c r="BW303" s="193"/>
      <c r="BX303" s="193"/>
      <c r="BY303" s="154"/>
      <c r="BZ303" s="154"/>
      <c r="CA303" s="170"/>
      <c r="CB303" s="170"/>
      <c r="CC303" s="206"/>
      <c r="CD303" s="206"/>
      <c r="CE303" s="177"/>
      <c r="CF303" s="177"/>
      <c r="CI303" s="212"/>
      <c r="CJ303" s="212"/>
      <c r="CM303" s="160"/>
      <c r="CN303" s="160"/>
      <c r="CO303" s="218"/>
      <c r="CP303" s="218"/>
      <c r="CS303" s="107"/>
      <c r="CT303" s="107"/>
      <c r="CU303" s="187"/>
      <c r="CV303" s="187"/>
      <c r="CW303" s="230"/>
      <c r="CX303" s="230"/>
      <c r="CY303" s="236"/>
      <c r="CZ303" s="236"/>
      <c r="DA303" s="242"/>
      <c r="DB303" s="242"/>
      <c r="DC303" s="248"/>
      <c r="DD303" s="248"/>
      <c r="DE303" s="170"/>
      <c r="DF303" s="170"/>
      <c r="DG303" s="107"/>
      <c r="DH303" s="107"/>
      <c r="DK303" s="258"/>
      <c r="DL303" s="258"/>
      <c r="DM303" s="154"/>
      <c r="DN303" s="154"/>
      <c r="DO303" s="264"/>
      <c r="DP303" s="264"/>
      <c r="DQ303" s="270"/>
      <c r="DR303" s="270"/>
      <c r="DS303" s="113"/>
      <c r="DT303" s="113"/>
      <c r="DW303" s="276"/>
      <c r="DX303" s="276"/>
      <c r="DY303" s="282"/>
      <c r="DZ303" s="282"/>
      <c r="EA303" s="258"/>
      <c r="EB303" s="258"/>
      <c r="EC303" s="288"/>
      <c r="ED303" s="288"/>
      <c r="EG303" s="299"/>
      <c r="EH303" s="299"/>
      <c r="EI303" s="230"/>
      <c r="EJ303" s="230"/>
    </row>
    <row r="304" spans="1:140" s="91" customFormat="1" x14ac:dyDescent="0.2">
      <c r="A304" s="90"/>
      <c r="B304" s="81"/>
      <c r="D304" s="80"/>
      <c r="E304" s="96"/>
      <c r="F304" s="96"/>
      <c r="G304" s="97"/>
      <c r="H304" s="80"/>
      <c r="AL304" s="90"/>
      <c r="AM304" s="90"/>
      <c r="AY304" s="125"/>
      <c r="AZ304" s="125"/>
      <c r="BA304" s="107"/>
      <c r="BB304" s="107"/>
      <c r="BC304" s="131"/>
      <c r="BD304" s="131"/>
      <c r="BE304" s="170"/>
      <c r="BF304" s="170"/>
      <c r="BG304" s="119"/>
      <c r="BH304" s="119"/>
      <c r="BI304" s="113"/>
      <c r="BJ304" s="113"/>
      <c r="BK304" s="107"/>
      <c r="BL304" s="107"/>
      <c r="BM304" s="154"/>
      <c r="BN304" s="154"/>
      <c r="BO304" s="160"/>
      <c r="BP304" s="160"/>
      <c r="BQ304" s="107"/>
      <c r="BR304" s="107"/>
      <c r="BS304" s="177"/>
      <c r="BT304" s="177"/>
      <c r="BU304" s="187"/>
      <c r="BV304" s="187"/>
      <c r="BW304" s="193"/>
      <c r="BX304" s="193"/>
      <c r="BY304" s="154"/>
      <c r="BZ304" s="154"/>
      <c r="CA304" s="170"/>
      <c r="CB304" s="170"/>
      <c r="CC304" s="206"/>
      <c r="CD304" s="206"/>
      <c r="CE304" s="177"/>
      <c r="CF304" s="177"/>
      <c r="CI304" s="212"/>
      <c r="CJ304" s="212"/>
      <c r="CM304" s="160"/>
      <c r="CN304" s="160"/>
      <c r="CO304" s="218"/>
      <c r="CP304" s="218"/>
      <c r="CS304" s="107"/>
      <c r="CT304" s="107"/>
      <c r="CU304" s="187"/>
      <c r="CV304" s="187"/>
      <c r="CW304" s="230"/>
      <c r="CX304" s="230"/>
      <c r="CY304" s="236"/>
      <c r="CZ304" s="236"/>
      <c r="DA304" s="242"/>
      <c r="DB304" s="242"/>
      <c r="DC304" s="248"/>
      <c r="DD304" s="248"/>
      <c r="DE304" s="170"/>
      <c r="DF304" s="170"/>
      <c r="DG304" s="107"/>
      <c r="DH304" s="107"/>
      <c r="DK304" s="258"/>
      <c r="DL304" s="258"/>
      <c r="DM304" s="154"/>
      <c r="DN304" s="154"/>
      <c r="DO304" s="264"/>
      <c r="DP304" s="264"/>
      <c r="DQ304" s="270"/>
      <c r="DR304" s="270"/>
      <c r="DS304" s="113"/>
      <c r="DT304" s="113"/>
      <c r="DW304" s="276"/>
      <c r="DX304" s="276"/>
      <c r="DY304" s="282"/>
      <c r="DZ304" s="282"/>
      <c r="EA304" s="258"/>
      <c r="EB304" s="258"/>
      <c r="EC304" s="288"/>
      <c r="ED304" s="288"/>
      <c r="EG304" s="299"/>
      <c r="EH304" s="299"/>
      <c r="EI304" s="230"/>
      <c r="EJ304" s="230"/>
    </row>
    <row r="305" spans="1:140" s="91" customFormat="1" x14ac:dyDescent="0.2">
      <c r="A305" s="90"/>
      <c r="B305" s="81"/>
      <c r="D305" s="80"/>
      <c r="E305" s="96"/>
      <c r="F305" s="96"/>
      <c r="G305" s="97"/>
      <c r="H305" s="80"/>
      <c r="AL305" s="90"/>
      <c r="AM305" s="90"/>
      <c r="AY305" s="125"/>
      <c r="AZ305" s="125"/>
      <c r="BA305" s="107"/>
      <c r="BB305" s="107"/>
      <c r="BC305" s="131"/>
      <c r="BD305" s="131"/>
      <c r="BE305" s="170"/>
      <c r="BF305" s="170"/>
      <c r="BG305" s="119"/>
      <c r="BH305" s="119"/>
      <c r="BI305" s="113"/>
      <c r="BJ305" s="113"/>
      <c r="BK305" s="107"/>
      <c r="BL305" s="107"/>
      <c r="BM305" s="154"/>
      <c r="BN305" s="154"/>
      <c r="BO305" s="160"/>
      <c r="BP305" s="160"/>
      <c r="BQ305" s="107"/>
      <c r="BR305" s="107"/>
      <c r="BS305" s="177"/>
      <c r="BT305" s="177"/>
      <c r="BU305" s="187"/>
      <c r="BV305" s="187"/>
      <c r="BW305" s="193"/>
      <c r="BX305" s="193"/>
      <c r="BY305" s="154"/>
      <c r="BZ305" s="154"/>
      <c r="CA305" s="170"/>
      <c r="CB305" s="170"/>
      <c r="CC305" s="206"/>
      <c r="CD305" s="206"/>
      <c r="CE305" s="177"/>
      <c r="CF305" s="177"/>
      <c r="CI305" s="212"/>
      <c r="CJ305" s="212"/>
      <c r="CM305" s="160"/>
      <c r="CN305" s="160"/>
      <c r="CO305" s="218"/>
      <c r="CP305" s="218"/>
      <c r="CS305" s="107"/>
      <c r="CT305" s="107"/>
      <c r="CU305" s="187"/>
      <c r="CV305" s="187"/>
      <c r="CW305" s="230"/>
      <c r="CX305" s="230"/>
      <c r="CY305" s="236"/>
      <c r="CZ305" s="236"/>
      <c r="DA305" s="242"/>
      <c r="DB305" s="242"/>
      <c r="DC305" s="248"/>
      <c r="DD305" s="248"/>
      <c r="DE305" s="170"/>
      <c r="DF305" s="170"/>
      <c r="DG305" s="107"/>
      <c r="DH305" s="107"/>
      <c r="DK305" s="258"/>
      <c r="DL305" s="258"/>
      <c r="DM305" s="154"/>
      <c r="DN305" s="154"/>
      <c r="DO305" s="264"/>
      <c r="DP305" s="264"/>
      <c r="DQ305" s="270"/>
      <c r="DR305" s="270"/>
      <c r="DS305" s="113"/>
      <c r="DT305" s="113"/>
      <c r="DW305" s="276"/>
      <c r="DX305" s="276"/>
      <c r="DY305" s="282"/>
      <c r="DZ305" s="282"/>
      <c r="EA305" s="258"/>
      <c r="EB305" s="258"/>
      <c r="EC305" s="288"/>
      <c r="ED305" s="288"/>
      <c r="EG305" s="299"/>
      <c r="EH305" s="299"/>
      <c r="EI305" s="230"/>
      <c r="EJ305" s="230"/>
    </row>
    <row r="306" spans="1:140" s="91" customFormat="1" x14ac:dyDescent="0.2">
      <c r="A306" s="90"/>
      <c r="B306" s="81"/>
      <c r="D306" s="80"/>
      <c r="E306" s="96"/>
      <c r="F306" s="96"/>
      <c r="G306" s="97"/>
      <c r="H306" s="80"/>
      <c r="AL306" s="90"/>
      <c r="AM306" s="90"/>
      <c r="AY306" s="125"/>
      <c r="AZ306" s="125"/>
      <c r="BA306" s="107"/>
      <c r="BB306" s="107"/>
      <c r="BC306" s="131"/>
      <c r="BD306" s="131"/>
      <c r="BE306" s="170"/>
      <c r="BF306" s="170"/>
      <c r="BG306" s="119"/>
      <c r="BH306" s="119"/>
      <c r="BI306" s="113"/>
      <c r="BJ306" s="113"/>
      <c r="BK306" s="107"/>
      <c r="BL306" s="107"/>
      <c r="BM306" s="154"/>
      <c r="BN306" s="154"/>
      <c r="BO306" s="160"/>
      <c r="BP306" s="160"/>
      <c r="BQ306" s="107"/>
      <c r="BR306" s="107"/>
      <c r="BS306" s="177"/>
      <c r="BT306" s="177"/>
      <c r="BU306" s="187"/>
      <c r="BV306" s="187"/>
      <c r="BW306" s="193"/>
      <c r="BX306" s="193"/>
      <c r="BY306" s="154"/>
      <c r="BZ306" s="154"/>
      <c r="CA306" s="170"/>
      <c r="CB306" s="170"/>
      <c r="CC306" s="206"/>
      <c r="CD306" s="206"/>
      <c r="CE306" s="177"/>
      <c r="CF306" s="177"/>
      <c r="CI306" s="212"/>
      <c r="CJ306" s="212"/>
      <c r="CM306" s="160"/>
      <c r="CN306" s="160"/>
      <c r="CO306" s="218"/>
      <c r="CP306" s="218"/>
      <c r="CS306" s="107"/>
      <c r="CT306" s="107"/>
      <c r="CU306" s="187"/>
      <c r="CV306" s="187"/>
      <c r="CW306" s="230"/>
      <c r="CX306" s="230"/>
      <c r="CY306" s="236"/>
      <c r="CZ306" s="236"/>
      <c r="DA306" s="242"/>
      <c r="DB306" s="242"/>
      <c r="DC306" s="248"/>
      <c r="DD306" s="248"/>
      <c r="DE306" s="170"/>
      <c r="DF306" s="170"/>
      <c r="DG306" s="107"/>
      <c r="DH306" s="107"/>
      <c r="DK306" s="258"/>
      <c r="DL306" s="258"/>
      <c r="DM306" s="154"/>
      <c r="DN306" s="154"/>
      <c r="DO306" s="264"/>
      <c r="DP306" s="264"/>
      <c r="DQ306" s="270"/>
      <c r="DR306" s="270"/>
      <c r="DS306" s="113"/>
      <c r="DT306" s="113"/>
      <c r="DW306" s="276"/>
      <c r="DX306" s="276"/>
      <c r="DY306" s="282"/>
      <c r="DZ306" s="282"/>
      <c r="EA306" s="258"/>
      <c r="EB306" s="258"/>
      <c r="EC306" s="288"/>
      <c r="ED306" s="288"/>
      <c r="EG306" s="299"/>
      <c r="EH306" s="299"/>
      <c r="EI306" s="230"/>
      <c r="EJ306" s="230"/>
    </row>
    <row r="307" spans="1:140" s="91" customFormat="1" x14ac:dyDescent="0.2">
      <c r="A307" s="90"/>
      <c r="B307" s="81"/>
      <c r="D307" s="80"/>
      <c r="E307" s="96"/>
      <c r="F307" s="96"/>
      <c r="G307" s="97"/>
      <c r="H307" s="80"/>
      <c r="AL307" s="90"/>
      <c r="AM307" s="90"/>
      <c r="AY307" s="125"/>
      <c r="AZ307" s="125"/>
      <c r="BA307" s="107"/>
      <c r="BB307" s="107"/>
      <c r="BC307" s="131"/>
      <c r="BD307" s="131"/>
      <c r="BE307" s="170"/>
      <c r="BF307" s="170"/>
      <c r="BG307" s="119"/>
      <c r="BH307" s="119"/>
      <c r="BI307" s="113"/>
      <c r="BJ307" s="113"/>
      <c r="BK307" s="107"/>
      <c r="BL307" s="107"/>
      <c r="BM307" s="154"/>
      <c r="BN307" s="154"/>
      <c r="BO307" s="160"/>
      <c r="BP307" s="160"/>
      <c r="BQ307" s="107"/>
      <c r="BR307" s="107"/>
      <c r="BS307" s="177"/>
      <c r="BT307" s="177"/>
      <c r="BU307" s="187"/>
      <c r="BV307" s="187"/>
      <c r="BW307" s="193"/>
      <c r="BX307" s="193"/>
      <c r="BY307" s="154"/>
      <c r="BZ307" s="154"/>
      <c r="CA307" s="170"/>
      <c r="CB307" s="170"/>
      <c r="CC307" s="206"/>
      <c r="CD307" s="206"/>
      <c r="CE307" s="177"/>
      <c r="CF307" s="177"/>
      <c r="CI307" s="212"/>
      <c r="CJ307" s="212"/>
      <c r="CM307" s="160"/>
      <c r="CN307" s="160"/>
      <c r="CO307" s="218"/>
      <c r="CP307" s="218"/>
      <c r="CS307" s="107"/>
      <c r="CT307" s="107"/>
      <c r="CU307" s="187"/>
      <c r="CV307" s="187"/>
      <c r="CW307" s="230"/>
      <c r="CX307" s="230"/>
      <c r="CY307" s="236"/>
      <c r="CZ307" s="236"/>
      <c r="DA307" s="242"/>
      <c r="DB307" s="242"/>
      <c r="DC307" s="248"/>
      <c r="DD307" s="248"/>
      <c r="DE307" s="170"/>
      <c r="DF307" s="170"/>
      <c r="DG307" s="107"/>
      <c r="DH307" s="107"/>
      <c r="DK307" s="258"/>
      <c r="DL307" s="258"/>
      <c r="DM307" s="154"/>
      <c r="DN307" s="154"/>
      <c r="DO307" s="264"/>
      <c r="DP307" s="264"/>
      <c r="DQ307" s="270"/>
      <c r="DR307" s="270"/>
      <c r="DS307" s="113"/>
      <c r="DT307" s="113"/>
      <c r="DW307" s="276"/>
      <c r="DX307" s="276"/>
      <c r="DY307" s="282"/>
      <c r="DZ307" s="282"/>
      <c r="EA307" s="258"/>
      <c r="EB307" s="258"/>
      <c r="EC307" s="288"/>
      <c r="ED307" s="288"/>
      <c r="EG307" s="299"/>
      <c r="EH307" s="299"/>
      <c r="EI307" s="230"/>
      <c r="EJ307" s="230"/>
    </row>
    <row r="308" spans="1:140" s="91" customFormat="1" x14ac:dyDescent="0.2">
      <c r="A308" s="90"/>
      <c r="B308" s="81"/>
      <c r="D308" s="80"/>
      <c r="E308" s="96"/>
      <c r="F308" s="96"/>
      <c r="G308" s="97"/>
      <c r="H308" s="80"/>
      <c r="AL308" s="90"/>
      <c r="AM308" s="90"/>
      <c r="AY308" s="125"/>
      <c r="AZ308" s="125"/>
      <c r="BA308" s="107"/>
      <c r="BB308" s="107"/>
      <c r="BC308" s="131"/>
      <c r="BD308" s="131"/>
      <c r="BE308" s="170"/>
      <c r="BF308" s="170"/>
      <c r="BG308" s="119"/>
      <c r="BH308" s="119"/>
      <c r="BI308" s="113"/>
      <c r="BJ308" s="113"/>
      <c r="BK308" s="107"/>
      <c r="BL308" s="107"/>
      <c r="BM308" s="154"/>
      <c r="BN308" s="154"/>
      <c r="BO308" s="160"/>
      <c r="BP308" s="160"/>
      <c r="BQ308" s="107"/>
      <c r="BR308" s="107"/>
      <c r="BS308" s="177"/>
      <c r="BT308" s="177"/>
      <c r="BU308" s="187"/>
      <c r="BV308" s="187"/>
      <c r="BW308" s="193"/>
      <c r="BX308" s="193"/>
      <c r="BY308" s="154"/>
      <c r="BZ308" s="154"/>
      <c r="CA308" s="170"/>
      <c r="CB308" s="170"/>
      <c r="CC308" s="206"/>
      <c r="CD308" s="206"/>
      <c r="CE308" s="177"/>
      <c r="CF308" s="177"/>
      <c r="CI308" s="212"/>
      <c r="CJ308" s="212"/>
      <c r="CM308" s="160"/>
      <c r="CN308" s="160"/>
      <c r="CO308" s="218"/>
      <c r="CP308" s="218"/>
      <c r="CS308" s="107"/>
      <c r="CT308" s="107"/>
      <c r="CU308" s="187"/>
      <c r="CV308" s="187"/>
      <c r="CW308" s="230"/>
      <c r="CX308" s="230"/>
      <c r="CY308" s="236"/>
      <c r="CZ308" s="236"/>
      <c r="DA308" s="242"/>
      <c r="DB308" s="242"/>
      <c r="DC308" s="248"/>
      <c r="DD308" s="248"/>
      <c r="DE308" s="170"/>
      <c r="DF308" s="170"/>
      <c r="DG308" s="107"/>
      <c r="DH308" s="107"/>
      <c r="DK308" s="258"/>
      <c r="DL308" s="258"/>
      <c r="DM308" s="154"/>
      <c r="DN308" s="154"/>
      <c r="DO308" s="264"/>
      <c r="DP308" s="264"/>
      <c r="DQ308" s="270"/>
      <c r="DR308" s="270"/>
      <c r="DS308" s="113"/>
      <c r="DT308" s="113"/>
      <c r="DW308" s="276"/>
      <c r="DX308" s="276"/>
      <c r="DY308" s="282"/>
      <c r="DZ308" s="282"/>
      <c r="EA308" s="258"/>
      <c r="EB308" s="258"/>
      <c r="EC308" s="288"/>
      <c r="ED308" s="288"/>
      <c r="EG308" s="299"/>
      <c r="EH308" s="299"/>
      <c r="EI308" s="230"/>
      <c r="EJ308" s="230"/>
    </row>
    <row r="309" spans="1:140" s="91" customFormat="1" x14ac:dyDescent="0.2">
      <c r="A309" s="90"/>
      <c r="B309" s="81"/>
      <c r="D309" s="80"/>
      <c r="E309" s="96"/>
      <c r="F309" s="96"/>
      <c r="G309" s="97"/>
      <c r="H309" s="80"/>
      <c r="AL309" s="90"/>
      <c r="AM309" s="90"/>
      <c r="AY309" s="125"/>
      <c r="AZ309" s="125"/>
      <c r="BA309" s="107"/>
      <c r="BB309" s="107"/>
      <c r="BC309" s="131"/>
      <c r="BD309" s="131"/>
      <c r="BE309" s="170"/>
      <c r="BF309" s="170"/>
      <c r="BG309" s="119"/>
      <c r="BH309" s="119"/>
      <c r="BI309" s="113"/>
      <c r="BJ309" s="113"/>
      <c r="BK309" s="107"/>
      <c r="BL309" s="107"/>
      <c r="BM309" s="154"/>
      <c r="BN309" s="154"/>
      <c r="BO309" s="160"/>
      <c r="BP309" s="160"/>
      <c r="BQ309" s="107"/>
      <c r="BR309" s="107"/>
      <c r="BS309" s="177"/>
      <c r="BT309" s="177"/>
      <c r="BU309" s="187"/>
      <c r="BV309" s="187"/>
      <c r="BW309" s="193"/>
      <c r="BX309" s="193"/>
      <c r="BY309" s="154"/>
      <c r="BZ309" s="154"/>
      <c r="CA309" s="170"/>
      <c r="CB309" s="170"/>
      <c r="CC309" s="206"/>
      <c r="CD309" s="206"/>
      <c r="CE309" s="177"/>
      <c r="CF309" s="177"/>
      <c r="CI309" s="212"/>
      <c r="CJ309" s="212"/>
      <c r="CM309" s="160"/>
      <c r="CN309" s="160"/>
      <c r="CO309" s="218"/>
      <c r="CP309" s="218"/>
      <c r="CS309" s="107"/>
      <c r="CT309" s="107"/>
      <c r="CU309" s="187"/>
      <c r="CV309" s="187"/>
      <c r="CW309" s="230"/>
      <c r="CX309" s="230"/>
      <c r="CY309" s="236"/>
      <c r="CZ309" s="236"/>
      <c r="DA309" s="242"/>
      <c r="DB309" s="242"/>
      <c r="DC309" s="248"/>
      <c r="DD309" s="248"/>
      <c r="DE309" s="170"/>
      <c r="DF309" s="170"/>
      <c r="DG309" s="107"/>
      <c r="DH309" s="107"/>
      <c r="DK309" s="258"/>
      <c r="DL309" s="258"/>
      <c r="DM309" s="154"/>
      <c r="DN309" s="154"/>
      <c r="DO309" s="264"/>
      <c r="DP309" s="264"/>
      <c r="DQ309" s="270"/>
      <c r="DR309" s="270"/>
      <c r="DS309" s="113"/>
      <c r="DT309" s="113"/>
      <c r="DW309" s="276"/>
      <c r="DX309" s="276"/>
      <c r="DY309" s="282"/>
      <c r="DZ309" s="282"/>
      <c r="EA309" s="258"/>
      <c r="EB309" s="258"/>
      <c r="EC309" s="288"/>
      <c r="ED309" s="288"/>
      <c r="EG309" s="299"/>
      <c r="EH309" s="299"/>
      <c r="EI309" s="230"/>
      <c r="EJ309" s="230"/>
    </row>
    <row r="310" spans="1:140" s="91" customFormat="1" x14ac:dyDescent="0.2">
      <c r="A310" s="90"/>
      <c r="B310" s="81"/>
      <c r="D310" s="80"/>
      <c r="E310" s="96"/>
      <c r="F310" s="96"/>
      <c r="G310" s="97"/>
      <c r="H310" s="80"/>
      <c r="AL310" s="90"/>
      <c r="AM310" s="90"/>
      <c r="AY310" s="125"/>
      <c r="AZ310" s="125"/>
      <c r="BA310" s="107"/>
      <c r="BB310" s="107"/>
      <c r="BC310" s="131"/>
      <c r="BD310" s="131"/>
      <c r="BE310" s="170"/>
      <c r="BF310" s="170"/>
      <c r="BG310" s="119"/>
      <c r="BH310" s="119"/>
      <c r="BI310" s="113"/>
      <c r="BJ310" s="113"/>
      <c r="BK310" s="107"/>
      <c r="BL310" s="107"/>
      <c r="BM310" s="154"/>
      <c r="BN310" s="154"/>
      <c r="BO310" s="160"/>
      <c r="BP310" s="160"/>
      <c r="BQ310" s="107"/>
      <c r="BR310" s="107"/>
      <c r="BS310" s="177"/>
      <c r="BT310" s="177"/>
      <c r="BU310" s="187"/>
      <c r="BV310" s="187"/>
      <c r="BW310" s="193"/>
      <c r="BX310" s="193"/>
      <c r="BY310" s="154"/>
      <c r="BZ310" s="154"/>
      <c r="CA310" s="170"/>
      <c r="CB310" s="170"/>
      <c r="CC310" s="206"/>
      <c r="CD310" s="206"/>
      <c r="CE310" s="177"/>
      <c r="CF310" s="177"/>
      <c r="CI310" s="212"/>
      <c r="CJ310" s="212"/>
      <c r="CM310" s="160"/>
      <c r="CN310" s="160"/>
      <c r="CO310" s="218"/>
      <c r="CP310" s="218"/>
      <c r="CS310" s="107"/>
      <c r="CT310" s="107"/>
      <c r="CU310" s="187"/>
      <c r="CV310" s="187"/>
      <c r="CW310" s="230"/>
      <c r="CX310" s="230"/>
      <c r="CY310" s="236"/>
      <c r="CZ310" s="236"/>
      <c r="DA310" s="242"/>
      <c r="DB310" s="242"/>
      <c r="DC310" s="248"/>
      <c r="DD310" s="248"/>
      <c r="DE310" s="170"/>
      <c r="DF310" s="170"/>
      <c r="DG310" s="107"/>
      <c r="DH310" s="107"/>
      <c r="DK310" s="258"/>
      <c r="DL310" s="258"/>
      <c r="DM310" s="154"/>
      <c r="DN310" s="154"/>
      <c r="DO310" s="264"/>
      <c r="DP310" s="264"/>
      <c r="DQ310" s="270"/>
      <c r="DR310" s="270"/>
      <c r="DS310" s="113"/>
      <c r="DT310" s="113"/>
      <c r="DW310" s="276"/>
      <c r="DX310" s="276"/>
      <c r="DY310" s="282"/>
      <c r="DZ310" s="282"/>
      <c r="EA310" s="258"/>
      <c r="EB310" s="258"/>
      <c r="EC310" s="288"/>
      <c r="ED310" s="288"/>
      <c r="EG310" s="299"/>
      <c r="EH310" s="299"/>
      <c r="EI310" s="230"/>
      <c r="EJ310" s="230"/>
    </row>
    <row r="311" spans="1:140" s="91" customFormat="1" x14ac:dyDescent="0.2">
      <c r="A311" s="90"/>
      <c r="B311" s="81"/>
      <c r="D311" s="80"/>
      <c r="E311" s="96"/>
      <c r="F311" s="96"/>
      <c r="G311" s="97"/>
      <c r="H311" s="80"/>
      <c r="AL311" s="90"/>
      <c r="AM311" s="90"/>
      <c r="AY311" s="125"/>
      <c r="AZ311" s="125"/>
      <c r="BA311" s="107"/>
      <c r="BB311" s="107"/>
      <c r="BC311" s="131"/>
      <c r="BD311" s="131"/>
      <c r="BE311" s="170"/>
      <c r="BF311" s="170"/>
      <c r="BG311" s="119"/>
      <c r="BH311" s="119"/>
      <c r="BI311" s="113"/>
      <c r="BJ311" s="113"/>
      <c r="BK311" s="107"/>
      <c r="BL311" s="107"/>
      <c r="BM311" s="154"/>
      <c r="BN311" s="154"/>
      <c r="BO311" s="160"/>
      <c r="BP311" s="160"/>
      <c r="BQ311" s="107"/>
      <c r="BR311" s="107"/>
      <c r="BS311" s="177"/>
      <c r="BT311" s="177"/>
      <c r="BU311" s="187"/>
      <c r="BV311" s="187"/>
      <c r="BW311" s="193"/>
      <c r="BX311" s="193"/>
      <c r="BY311" s="154"/>
      <c r="BZ311" s="154"/>
      <c r="CA311" s="170"/>
      <c r="CB311" s="170"/>
      <c r="CC311" s="206"/>
      <c r="CD311" s="206"/>
      <c r="CE311" s="177"/>
      <c r="CF311" s="177"/>
      <c r="CI311" s="212"/>
      <c r="CJ311" s="212"/>
      <c r="CM311" s="160"/>
      <c r="CN311" s="160"/>
      <c r="CO311" s="218"/>
      <c r="CP311" s="218"/>
      <c r="CS311" s="107"/>
      <c r="CT311" s="107"/>
      <c r="CU311" s="187"/>
      <c r="CV311" s="187"/>
      <c r="CW311" s="230"/>
      <c r="CX311" s="230"/>
      <c r="CY311" s="236"/>
      <c r="CZ311" s="236"/>
      <c r="DA311" s="242"/>
      <c r="DB311" s="242"/>
      <c r="DC311" s="248"/>
      <c r="DD311" s="248"/>
      <c r="DE311" s="170"/>
      <c r="DF311" s="170"/>
      <c r="DG311" s="107"/>
      <c r="DH311" s="107"/>
      <c r="DK311" s="258"/>
      <c r="DL311" s="258"/>
      <c r="DM311" s="154"/>
      <c r="DN311" s="154"/>
      <c r="DO311" s="264"/>
      <c r="DP311" s="264"/>
      <c r="DQ311" s="270"/>
      <c r="DR311" s="270"/>
      <c r="DS311" s="113"/>
      <c r="DT311" s="113"/>
      <c r="DW311" s="276"/>
      <c r="DX311" s="276"/>
      <c r="DY311" s="282"/>
      <c r="DZ311" s="282"/>
      <c r="EA311" s="258"/>
      <c r="EB311" s="258"/>
      <c r="EC311" s="288"/>
      <c r="ED311" s="288"/>
      <c r="EG311" s="299"/>
      <c r="EH311" s="299"/>
      <c r="EI311" s="230"/>
      <c r="EJ311" s="230"/>
    </row>
    <row r="312" spans="1:140" s="91" customFormat="1" x14ac:dyDescent="0.2">
      <c r="A312" s="90"/>
      <c r="B312" s="81"/>
      <c r="D312" s="80"/>
      <c r="E312" s="96"/>
      <c r="F312" s="96"/>
      <c r="G312" s="97"/>
      <c r="H312" s="80"/>
      <c r="AL312" s="90"/>
      <c r="AM312" s="90"/>
      <c r="AY312" s="125"/>
      <c r="AZ312" s="125"/>
      <c r="BA312" s="107"/>
      <c r="BB312" s="107"/>
      <c r="BC312" s="131"/>
      <c r="BD312" s="131"/>
      <c r="BE312" s="170"/>
      <c r="BF312" s="170"/>
      <c r="BG312" s="119"/>
      <c r="BH312" s="119"/>
      <c r="BI312" s="113"/>
      <c r="BJ312" s="113"/>
      <c r="BK312" s="107"/>
      <c r="BL312" s="107"/>
      <c r="BM312" s="154"/>
      <c r="BN312" s="154"/>
      <c r="BO312" s="160"/>
      <c r="BP312" s="160"/>
      <c r="BQ312" s="107"/>
      <c r="BR312" s="107"/>
      <c r="BS312" s="177"/>
      <c r="BT312" s="177"/>
      <c r="BU312" s="187"/>
      <c r="BV312" s="187"/>
      <c r="BW312" s="193"/>
      <c r="BX312" s="193"/>
      <c r="BY312" s="154"/>
      <c r="BZ312" s="154"/>
      <c r="CA312" s="170"/>
      <c r="CB312" s="170"/>
      <c r="CC312" s="206"/>
      <c r="CD312" s="206"/>
      <c r="CE312" s="177"/>
      <c r="CF312" s="177"/>
      <c r="CI312" s="212"/>
      <c r="CJ312" s="212"/>
      <c r="CM312" s="160"/>
      <c r="CN312" s="160"/>
      <c r="CO312" s="218"/>
      <c r="CP312" s="218"/>
      <c r="CS312" s="107"/>
      <c r="CT312" s="107"/>
      <c r="CU312" s="187"/>
      <c r="CV312" s="187"/>
      <c r="CW312" s="230"/>
      <c r="CX312" s="230"/>
      <c r="CY312" s="236"/>
      <c r="CZ312" s="236"/>
      <c r="DA312" s="242"/>
      <c r="DB312" s="242"/>
      <c r="DC312" s="248"/>
      <c r="DD312" s="248"/>
      <c r="DE312" s="170"/>
      <c r="DF312" s="170"/>
      <c r="DG312" s="107"/>
      <c r="DH312" s="107"/>
      <c r="DK312" s="258"/>
      <c r="DL312" s="258"/>
      <c r="DM312" s="154"/>
      <c r="DN312" s="154"/>
      <c r="DO312" s="264"/>
      <c r="DP312" s="264"/>
      <c r="DQ312" s="270"/>
      <c r="DR312" s="270"/>
      <c r="DS312" s="113"/>
      <c r="DT312" s="113"/>
      <c r="DW312" s="276"/>
      <c r="DX312" s="276"/>
      <c r="DY312" s="282"/>
      <c r="DZ312" s="282"/>
      <c r="EA312" s="258"/>
      <c r="EB312" s="258"/>
      <c r="EC312" s="288"/>
      <c r="ED312" s="288"/>
      <c r="EG312" s="299"/>
      <c r="EH312" s="299"/>
      <c r="EI312" s="230"/>
      <c r="EJ312" s="230"/>
    </row>
    <row r="313" spans="1:140" s="91" customFormat="1" x14ac:dyDescent="0.2">
      <c r="A313" s="90"/>
      <c r="B313" s="81"/>
      <c r="D313" s="80"/>
      <c r="E313" s="96"/>
      <c r="F313" s="96"/>
      <c r="G313" s="97"/>
      <c r="H313" s="80"/>
      <c r="AL313" s="90"/>
      <c r="AM313" s="90"/>
      <c r="AY313" s="125"/>
      <c r="AZ313" s="125"/>
      <c r="BA313" s="107"/>
      <c r="BB313" s="107"/>
      <c r="BC313" s="131"/>
      <c r="BD313" s="131"/>
      <c r="BE313" s="170"/>
      <c r="BF313" s="170"/>
      <c r="BG313" s="119"/>
      <c r="BH313" s="119"/>
      <c r="BI313" s="113"/>
      <c r="BJ313" s="113"/>
      <c r="BK313" s="107"/>
      <c r="BL313" s="107"/>
      <c r="BM313" s="154"/>
      <c r="BN313" s="154"/>
      <c r="BO313" s="160"/>
      <c r="BP313" s="160"/>
      <c r="BQ313" s="107"/>
      <c r="BR313" s="107"/>
      <c r="BS313" s="177"/>
      <c r="BT313" s="177"/>
      <c r="BU313" s="187"/>
      <c r="BV313" s="187"/>
      <c r="BW313" s="193"/>
      <c r="BX313" s="193"/>
      <c r="BY313" s="154"/>
      <c r="BZ313" s="154"/>
      <c r="CA313" s="170"/>
      <c r="CB313" s="170"/>
      <c r="CC313" s="206"/>
      <c r="CD313" s="206"/>
      <c r="CE313" s="177"/>
      <c r="CF313" s="177"/>
      <c r="CI313" s="212"/>
      <c r="CJ313" s="212"/>
      <c r="CM313" s="160"/>
      <c r="CN313" s="160"/>
      <c r="CO313" s="218"/>
      <c r="CP313" s="218"/>
      <c r="CS313" s="107"/>
      <c r="CT313" s="107"/>
      <c r="CU313" s="187"/>
      <c r="CV313" s="187"/>
      <c r="CW313" s="230"/>
      <c r="CX313" s="230"/>
      <c r="CY313" s="236"/>
      <c r="CZ313" s="236"/>
      <c r="DA313" s="242"/>
      <c r="DB313" s="242"/>
      <c r="DC313" s="248"/>
      <c r="DD313" s="248"/>
      <c r="DE313" s="170"/>
      <c r="DF313" s="170"/>
      <c r="DG313" s="107"/>
      <c r="DH313" s="107"/>
      <c r="DK313" s="258"/>
      <c r="DL313" s="258"/>
      <c r="DM313" s="154"/>
      <c r="DN313" s="154"/>
      <c r="DO313" s="264"/>
      <c r="DP313" s="264"/>
      <c r="DQ313" s="270"/>
      <c r="DR313" s="270"/>
      <c r="DS313" s="113"/>
      <c r="DT313" s="113"/>
      <c r="DW313" s="276"/>
      <c r="DX313" s="276"/>
      <c r="DY313" s="282"/>
      <c r="DZ313" s="282"/>
      <c r="EA313" s="258"/>
      <c r="EB313" s="258"/>
      <c r="EC313" s="288"/>
      <c r="ED313" s="288"/>
      <c r="EG313" s="299"/>
      <c r="EH313" s="299"/>
      <c r="EI313" s="230"/>
      <c r="EJ313" s="230"/>
    </row>
    <row r="314" spans="1:140" s="91" customFormat="1" x14ac:dyDescent="0.2">
      <c r="A314" s="90"/>
      <c r="B314" s="81"/>
      <c r="D314" s="80"/>
      <c r="E314" s="96"/>
      <c r="F314" s="96"/>
      <c r="G314" s="97"/>
      <c r="H314" s="80"/>
      <c r="AL314" s="90"/>
      <c r="AM314" s="90"/>
      <c r="AY314" s="125"/>
      <c r="AZ314" s="125"/>
      <c r="BA314" s="107"/>
      <c r="BB314" s="107"/>
      <c r="BC314" s="131"/>
      <c r="BD314" s="131"/>
      <c r="BE314" s="170"/>
      <c r="BF314" s="170"/>
      <c r="BG314" s="119"/>
      <c r="BH314" s="119"/>
      <c r="BI314" s="113"/>
      <c r="BJ314" s="113"/>
      <c r="BK314" s="107"/>
      <c r="BL314" s="107"/>
      <c r="BM314" s="154"/>
      <c r="BN314" s="154"/>
      <c r="BO314" s="160"/>
      <c r="BP314" s="160"/>
      <c r="BQ314" s="107"/>
      <c r="BR314" s="107"/>
      <c r="BS314" s="177"/>
      <c r="BT314" s="177"/>
      <c r="BU314" s="187"/>
      <c r="BV314" s="187"/>
      <c r="BW314" s="193"/>
      <c r="BX314" s="193"/>
      <c r="BY314" s="154"/>
      <c r="BZ314" s="154"/>
      <c r="CA314" s="170"/>
      <c r="CB314" s="170"/>
      <c r="CC314" s="206"/>
      <c r="CD314" s="206"/>
      <c r="CE314" s="177"/>
      <c r="CF314" s="177"/>
      <c r="CI314" s="212"/>
      <c r="CJ314" s="212"/>
      <c r="CM314" s="160"/>
      <c r="CN314" s="160"/>
      <c r="CO314" s="218"/>
      <c r="CP314" s="218"/>
      <c r="CS314" s="107"/>
      <c r="CT314" s="107"/>
      <c r="CU314" s="187"/>
      <c r="CV314" s="187"/>
      <c r="CW314" s="230"/>
      <c r="CX314" s="230"/>
      <c r="CY314" s="236"/>
      <c r="CZ314" s="236"/>
      <c r="DA314" s="242"/>
      <c r="DB314" s="242"/>
      <c r="DC314" s="248"/>
      <c r="DD314" s="248"/>
      <c r="DE314" s="170"/>
      <c r="DF314" s="170"/>
      <c r="DG314" s="107"/>
      <c r="DH314" s="107"/>
      <c r="DK314" s="258"/>
      <c r="DL314" s="258"/>
      <c r="DM314" s="154"/>
      <c r="DN314" s="154"/>
      <c r="DO314" s="264"/>
      <c r="DP314" s="264"/>
      <c r="DQ314" s="270"/>
      <c r="DR314" s="270"/>
      <c r="DS314" s="113"/>
      <c r="DT314" s="113"/>
      <c r="DW314" s="276"/>
      <c r="DX314" s="276"/>
      <c r="DY314" s="282"/>
      <c r="DZ314" s="282"/>
      <c r="EA314" s="258"/>
      <c r="EB314" s="258"/>
      <c r="EC314" s="288"/>
      <c r="ED314" s="288"/>
      <c r="EG314" s="299"/>
      <c r="EH314" s="299"/>
      <c r="EI314" s="230"/>
      <c r="EJ314" s="230"/>
    </row>
    <row r="315" spans="1:140" s="91" customFormat="1" x14ac:dyDescent="0.2">
      <c r="A315" s="90"/>
      <c r="B315" s="81"/>
      <c r="D315" s="80"/>
      <c r="E315" s="96"/>
      <c r="F315" s="96"/>
      <c r="G315" s="97"/>
      <c r="H315" s="80"/>
      <c r="AL315" s="90"/>
      <c r="AM315" s="90"/>
      <c r="AY315" s="125"/>
      <c r="AZ315" s="125"/>
      <c r="BA315" s="107"/>
      <c r="BB315" s="107"/>
      <c r="BC315" s="131"/>
      <c r="BD315" s="131"/>
      <c r="BE315" s="170"/>
      <c r="BF315" s="170"/>
      <c r="BG315" s="119"/>
      <c r="BH315" s="119"/>
      <c r="BI315" s="113"/>
      <c r="BJ315" s="113"/>
      <c r="BK315" s="107"/>
      <c r="BL315" s="107"/>
      <c r="BM315" s="154"/>
      <c r="BN315" s="154"/>
      <c r="BO315" s="160"/>
      <c r="BP315" s="160"/>
      <c r="BQ315" s="107"/>
      <c r="BR315" s="107"/>
      <c r="BS315" s="177"/>
      <c r="BT315" s="177"/>
      <c r="BU315" s="187"/>
      <c r="BV315" s="187"/>
      <c r="BW315" s="193"/>
      <c r="BX315" s="193"/>
      <c r="BY315" s="154"/>
      <c r="BZ315" s="154"/>
      <c r="CA315" s="170"/>
      <c r="CB315" s="170"/>
      <c r="CC315" s="206"/>
      <c r="CD315" s="206"/>
      <c r="CE315" s="177"/>
      <c r="CF315" s="177"/>
      <c r="CI315" s="212"/>
      <c r="CJ315" s="212"/>
      <c r="CM315" s="160"/>
      <c r="CN315" s="160"/>
      <c r="CO315" s="218"/>
      <c r="CP315" s="218"/>
      <c r="CS315" s="107"/>
      <c r="CT315" s="107"/>
      <c r="CU315" s="187"/>
      <c r="CV315" s="187"/>
      <c r="CW315" s="230"/>
      <c r="CX315" s="230"/>
      <c r="CY315" s="236"/>
      <c r="CZ315" s="236"/>
      <c r="DA315" s="242"/>
      <c r="DB315" s="242"/>
      <c r="DC315" s="248"/>
      <c r="DD315" s="248"/>
      <c r="DE315" s="170"/>
      <c r="DF315" s="170"/>
      <c r="DG315" s="107"/>
      <c r="DH315" s="107"/>
      <c r="DK315" s="258"/>
      <c r="DL315" s="258"/>
      <c r="DM315" s="154"/>
      <c r="DN315" s="154"/>
      <c r="DO315" s="264"/>
      <c r="DP315" s="264"/>
      <c r="DQ315" s="270"/>
      <c r="DR315" s="270"/>
      <c r="DS315" s="113"/>
      <c r="DT315" s="113"/>
      <c r="DW315" s="276"/>
      <c r="DX315" s="276"/>
      <c r="DY315" s="282"/>
      <c r="DZ315" s="282"/>
      <c r="EA315" s="258"/>
      <c r="EB315" s="258"/>
      <c r="EC315" s="288"/>
      <c r="ED315" s="288"/>
      <c r="EG315" s="299"/>
      <c r="EH315" s="299"/>
      <c r="EI315" s="230"/>
      <c r="EJ315" s="230"/>
    </row>
    <row r="316" spans="1:140" s="91" customFormat="1" x14ac:dyDescent="0.2">
      <c r="A316" s="90"/>
      <c r="B316" s="81"/>
      <c r="D316" s="80"/>
      <c r="E316" s="96"/>
      <c r="F316" s="96"/>
      <c r="G316" s="97"/>
      <c r="H316" s="80"/>
      <c r="AL316" s="90"/>
      <c r="AM316" s="90"/>
      <c r="AY316" s="125"/>
      <c r="AZ316" s="125"/>
      <c r="BA316" s="107"/>
      <c r="BB316" s="107"/>
      <c r="BC316" s="131"/>
      <c r="BD316" s="131"/>
      <c r="BE316" s="170"/>
      <c r="BF316" s="170"/>
      <c r="BG316" s="119"/>
      <c r="BH316" s="119"/>
      <c r="BI316" s="113"/>
      <c r="BJ316" s="113"/>
      <c r="BK316" s="107"/>
      <c r="BL316" s="107"/>
      <c r="BM316" s="154"/>
      <c r="BN316" s="154"/>
      <c r="BO316" s="160"/>
      <c r="BP316" s="160"/>
      <c r="BQ316" s="107"/>
      <c r="BR316" s="107"/>
      <c r="BS316" s="177"/>
      <c r="BT316" s="177"/>
      <c r="BU316" s="187"/>
      <c r="BV316" s="187"/>
      <c r="BW316" s="193"/>
      <c r="BX316" s="193"/>
      <c r="BY316" s="154"/>
      <c r="BZ316" s="154"/>
      <c r="CA316" s="170"/>
      <c r="CB316" s="170"/>
      <c r="CC316" s="206"/>
      <c r="CD316" s="206"/>
      <c r="CE316" s="177"/>
      <c r="CF316" s="177"/>
      <c r="CI316" s="212"/>
      <c r="CJ316" s="212"/>
      <c r="CM316" s="160"/>
      <c r="CN316" s="160"/>
      <c r="CO316" s="218"/>
      <c r="CP316" s="218"/>
      <c r="CS316" s="107"/>
      <c r="CT316" s="107"/>
      <c r="CU316" s="187"/>
      <c r="CV316" s="187"/>
      <c r="CW316" s="230"/>
      <c r="CX316" s="230"/>
      <c r="CY316" s="236"/>
      <c r="CZ316" s="236"/>
      <c r="DA316" s="242"/>
      <c r="DB316" s="242"/>
      <c r="DC316" s="248"/>
      <c r="DD316" s="248"/>
      <c r="DE316" s="170"/>
      <c r="DF316" s="170"/>
      <c r="DG316" s="107"/>
      <c r="DH316" s="107"/>
      <c r="DK316" s="258"/>
      <c r="DL316" s="258"/>
      <c r="DM316" s="154"/>
      <c r="DN316" s="154"/>
      <c r="DO316" s="264"/>
      <c r="DP316" s="264"/>
      <c r="DQ316" s="270"/>
      <c r="DR316" s="270"/>
      <c r="DS316" s="113"/>
      <c r="DT316" s="113"/>
      <c r="DW316" s="276"/>
      <c r="DX316" s="276"/>
      <c r="DY316" s="282"/>
      <c r="DZ316" s="282"/>
      <c r="EA316" s="258"/>
      <c r="EB316" s="258"/>
      <c r="EC316" s="288"/>
      <c r="ED316" s="288"/>
      <c r="EG316" s="299"/>
      <c r="EH316" s="299"/>
      <c r="EI316" s="230"/>
      <c r="EJ316" s="230"/>
    </row>
    <row r="317" spans="1:140" s="91" customFormat="1" x14ac:dyDescent="0.2">
      <c r="A317" s="90"/>
      <c r="B317" s="81"/>
      <c r="D317" s="80"/>
      <c r="E317" s="96"/>
      <c r="F317" s="96"/>
      <c r="G317" s="97"/>
      <c r="H317" s="80"/>
      <c r="AL317" s="90"/>
      <c r="AM317" s="90"/>
      <c r="AY317" s="125"/>
      <c r="AZ317" s="125"/>
      <c r="BA317" s="107"/>
      <c r="BB317" s="107"/>
      <c r="BC317" s="131"/>
      <c r="BD317" s="131"/>
      <c r="BE317" s="170"/>
      <c r="BF317" s="170"/>
      <c r="BG317" s="119"/>
      <c r="BH317" s="119"/>
      <c r="BI317" s="113"/>
      <c r="BJ317" s="113"/>
      <c r="BK317" s="107"/>
      <c r="BL317" s="107"/>
      <c r="BM317" s="154"/>
      <c r="BN317" s="154"/>
      <c r="BO317" s="160"/>
      <c r="BP317" s="160"/>
      <c r="BQ317" s="107"/>
      <c r="BR317" s="107"/>
      <c r="BS317" s="177"/>
      <c r="BT317" s="177"/>
      <c r="BU317" s="187"/>
      <c r="BV317" s="187"/>
      <c r="BW317" s="193"/>
      <c r="BX317" s="193"/>
      <c r="BY317" s="154"/>
      <c r="BZ317" s="154"/>
      <c r="CA317" s="170"/>
      <c r="CB317" s="170"/>
      <c r="CC317" s="206"/>
      <c r="CD317" s="206"/>
      <c r="CE317" s="177"/>
      <c r="CF317" s="177"/>
      <c r="CI317" s="212"/>
      <c r="CJ317" s="212"/>
      <c r="CM317" s="160"/>
      <c r="CN317" s="160"/>
      <c r="CO317" s="218"/>
      <c r="CP317" s="218"/>
      <c r="CS317" s="107"/>
      <c r="CT317" s="107"/>
      <c r="CU317" s="187"/>
      <c r="CV317" s="187"/>
      <c r="CW317" s="230"/>
      <c r="CX317" s="230"/>
      <c r="CY317" s="236"/>
      <c r="CZ317" s="236"/>
      <c r="DA317" s="242"/>
      <c r="DB317" s="242"/>
      <c r="DC317" s="248"/>
      <c r="DD317" s="248"/>
      <c r="DE317" s="170"/>
      <c r="DF317" s="170"/>
      <c r="DG317" s="107"/>
      <c r="DH317" s="107"/>
      <c r="DK317" s="258"/>
      <c r="DL317" s="258"/>
      <c r="DM317" s="154"/>
      <c r="DN317" s="154"/>
      <c r="DO317" s="264"/>
      <c r="DP317" s="264"/>
      <c r="DQ317" s="270"/>
      <c r="DR317" s="270"/>
      <c r="DS317" s="113"/>
      <c r="DT317" s="113"/>
      <c r="DW317" s="276"/>
      <c r="DX317" s="276"/>
      <c r="DY317" s="282"/>
      <c r="DZ317" s="282"/>
      <c r="EA317" s="258"/>
      <c r="EB317" s="258"/>
      <c r="EC317" s="288"/>
      <c r="ED317" s="288"/>
      <c r="EG317" s="299"/>
      <c r="EH317" s="299"/>
      <c r="EI317" s="230"/>
      <c r="EJ317" s="230"/>
    </row>
    <row r="318" spans="1:140" s="91" customFormat="1" x14ac:dyDescent="0.2">
      <c r="A318" s="90"/>
      <c r="B318" s="81"/>
      <c r="D318" s="80"/>
      <c r="E318" s="96"/>
      <c r="F318" s="96"/>
      <c r="G318" s="97"/>
      <c r="H318" s="80"/>
      <c r="AL318" s="90"/>
      <c r="AM318" s="90"/>
      <c r="AY318" s="125"/>
      <c r="AZ318" s="125"/>
      <c r="BA318" s="107"/>
      <c r="BB318" s="107"/>
      <c r="BC318" s="131"/>
      <c r="BD318" s="131"/>
      <c r="BE318" s="170"/>
      <c r="BF318" s="170"/>
      <c r="BG318" s="119"/>
      <c r="BH318" s="119"/>
      <c r="BI318" s="113"/>
      <c r="BJ318" s="113"/>
      <c r="BK318" s="107"/>
      <c r="BL318" s="107"/>
      <c r="BM318" s="154"/>
      <c r="BN318" s="154"/>
      <c r="BO318" s="160"/>
      <c r="BP318" s="160"/>
      <c r="BQ318" s="107"/>
      <c r="BR318" s="107"/>
      <c r="BS318" s="177"/>
      <c r="BT318" s="177"/>
      <c r="BU318" s="187"/>
      <c r="BV318" s="187"/>
      <c r="BW318" s="193"/>
      <c r="BX318" s="193"/>
      <c r="BY318" s="154"/>
      <c r="BZ318" s="154"/>
      <c r="CA318" s="170"/>
      <c r="CB318" s="170"/>
      <c r="CC318" s="206"/>
      <c r="CD318" s="206"/>
      <c r="CE318" s="177"/>
      <c r="CF318" s="177"/>
      <c r="CI318" s="212"/>
      <c r="CJ318" s="212"/>
      <c r="CM318" s="160"/>
      <c r="CN318" s="160"/>
      <c r="CO318" s="218"/>
      <c r="CP318" s="218"/>
      <c r="CS318" s="107"/>
      <c r="CT318" s="107"/>
      <c r="CU318" s="187"/>
      <c r="CV318" s="187"/>
      <c r="CW318" s="230"/>
      <c r="CX318" s="230"/>
      <c r="CY318" s="236"/>
      <c r="CZ318" s="236"/>
      <c r="DA318" s="242"/>
      <c r="DB318" s="242"/>
      <c r="DC318" s="248"/>
      <c r="DD318" s="248"/>
      <c r="DE318" s="170"/>
      <c r="DF318" s="170"/>
      <c r="DG318" s="107"/>
      <c r="DH318" s="107"/>
      <c r="DK318" s="258"/>
      <c r="DL318" s="258"/>
      <c r="DM318" s="154"/>
      <c r="DN318" s="154"/>
      <c r="DO318" s="264"/>
      <c r="DP318" s="264"/>
      <c r="DQ318" s="270"/>
      <c r="DR318" s="270"/>
      <c r="DS318" s="113"/>
      <c r="DT318" s="113"/>
      <c r="DW318" s="276"/>
      <c r="DX318" s="276"/>
      <c r="DY318" s="282"/>
      <c r="DZ318" s="282"/>
      <c r="EA318" s="258"/>
      <c r="EB318" s="258"/>
      <c r="EC318" s="288"/>
      <c r="ED318" s="288"/>
      <c r="EG318" s="299"/>
      <c r="EH318" s="299"/>
      <c r="EI318" s="230"/>
      <c r="EJ318" s="230"/>
    </row>
    <row r="319" spans="1:140" s="91" customFormat="1" x14ac:dyDescent="0.2">
      <c r="A319" s="90"/>
      <c r="B319" s="81"/>
      <c r="D319" s="80"/>
      <c r="E319" s="96"/>
      <c r="F319" s="96"/>
      <c r="G319" s="97"/>
      <c r="H319" s="80"/>
      <c r="AL319" s="90"/>
      <c r="AM319" s="90"/>
      <c r="AY319" s="125"/>
      <c r="AZ319" s="125"/>
      <c r="BA319" s="107"/>
      <c r="BB319" s="107"/>
      <c r="BC319" s="131"/>
      <c r="BD319" s="131"/>
      <c r="BE319" s="170"/>
      <c r="BF319" s="170"/>
      <c r="BG319" s="119"/>
      <c r="BH319" s="119"/>
      <c r="BI319" s="113"/>
      <c r="BJ319" s="113"/>
      <c r="BK319" s="107"/>
      <c r="BL319" s="107"/>
      <c r="BM319" s="154"/>
      <c r="BN319" s="154"/>
      <c r="BO319" s="160"/>
      <c r="BP319" s="160"/>
      <c r="BQ319" s="107"/>
      <c r="BR319" s="107"/>
      <c r="BS319" s="177"/>
      <c r="BT319" s="177"/>
      <c r="BU319" s="187"/>
      <c r="BV319" s="187"/>
      <c r="BW319" s="193"/>
      <c r="BX319" s="193"/>
      <c r="BY319" s="154"/>
      <c r="BZ319" s="154"/>
      <c r="CA319" s="170"/>
      <c r="CB319" s="170"/>
      <c r="CC319" s="206"/>
      <c r="CD319" s="206"/>
      <c r="CE319" s="177"/>
      <c r="CF319" s="177"/>
      <c r="CI319" s="212"/>
      <c r="CJ319" s="212"/>
      <c r="CM319" s="160"/>
      <c r="CN319" s="160"/>
      <c r="CO319" s="218"/>
      <c r="CP319" s="218"/>
      <c r="CS319" s="107"/>
      <c r="CT319" s="107"/>
      <c r="CU319" s="187"/>
      <c r="CV319" s="187"/>
      <c r="CW319" s="230"/>
      <c r="CX319" s="230"/>
      <c r="CY319" s="236"/>
      <c r="CZ319" s="236"/>
      <c r="DA319" s="242"/>
      <c r="DB319" s="242"/>
      <c r="DC319" s="248"/>
      <c r="DD319" s="248"/>
      <c r="DE319" s="170"/>
      <c r="DF319" s="170"/>
      <c r="DG319" s="107"/>
      <c r="DH319" s="107"/>
      <c r="DK319" s="258"/>
      <c r="DL319" s="258"/>
      <c r="DM319" s="154"/>
      <c r="DN319" s="154"/>
      <c r="DO319" s="264"/>
      <c r="DP319" s="264"/>
      <c r="DQ319" s="270"/>
      <c r="DR319" s="270"/>
      <c r="DS319" s="113"/>
      <c r="DT319" s="113"/>
      <c r="DW319" s="276"/>
      <c r="DX319" s="276"/>
      <c r="DY319" s="282"/>
      <c r="DZ319" s="282"/>
      <c r="EA319" s="258"/>
      <c r="EB319" s="258"/>
      <c r="EC319" s="288"/>
      <c r="ED319" s="288"/>
      <c r="EG319" s="299"/>
      <c r="EH319" s="299"/>
      <c r="EI319" s="230"/>
      <c r="EJ319" s="230"/>
    </row>
    <row r="320" spans="1:140" s="91" customFormat="1" x14ac:dyDescent="0.2">
      <c r="A320" s="90"/>
      <c r="B320" s="81"/>
      <c r="D320" s="80"/>
      <c r="E320" s="96"/>
      <c r="F320" s="96"/>
      <c r="G320" s="97"/>
      <c r="H320" s="80"/>
      <c r="AL320" s="90"/>
      <c r="AM320" s="90"/>
      <c r="AY320" s="125"/>
      <c r="AZ320" s="125"/>
      <c r="BA320" s="107"/>
      <c r="BB320" s="107"/>
      <c r="BC320" s="131"/>
      <c r="BD320" s="131"/>
      <c r="BE320" s="170"/>
      <c r="BF320" s="170"/>
      <c r="BG320" s="119"/>
      <c r="BH320" s="119"/>
      <c r="BI320" s="113"/>
      <c r="BJ320" s="113"/>
      <c r="BK320" s="107"/>
      <c r="BL320" s="107"/>
      <c r="BM320" s="154"/>
      <c r="BN320" s="154"/>
      <c r="BO320" s="160"/>
      <c r="BP320" s="160"/>
      <c r="BQ320" s="107"/>
      <c r="BR320" s="107"/>
      <c r="BS320" s="177"/>
      <c r="BT320" s="177"/>
      <c r="BU320" s="187"/>
      <c r="BV320" s="187"/>
      <c r="BW320" s="193"/>
      <c r="BX320" s="193"/>
      <c r="BY320" s="154"/>
      <c r="BZ320" s="154"/>
      <c r="CA320" s="170"/>
      <c r="CB320" s="170"/>
      <c r="CC320" s="206"/>
      <c r="CD320" s="206"/>
      <c r="CE320" s="177"/>
      <c r="CF320" s="177"/>
      <c r="CI320" s="212"/>
      <c r="CJ320" s="212"/>
      <c r="CM320" s="160"/>
      <c r="CN320" s="160"/>
      <c r="CO320" s="218"/>
      <c r="CP320" s="218"/>
      <c r="CS320" s="107"/>
      <c r="CT320" s="107"/>
      <c r="CU320" s="187"/>
      <c r="CV320" s="187"/>
      <c r="CW320" s="230"/>
      <c r="CX320" s="230"/>
      <c r="CY320" s="236"/>
      <c r="CZ320" s="236"/>
      <c r="DA320" s="242"/>
      <c r="DB320" s="242"/>
      <c r="DC320" s="248"/>
      <c r="DD320" s="248"/>
      <c r="DE320" s="170"/>
      <c r="DF320" s="170"/>
      <c r="DG320" s="107"/>
      <c r="DH320" s="107"/>
      <c r="DK320" s="258"/>
      <c r="DL320" s="258"/>
      <c r="DM320" s="154"/>
      <c r="DN320" s="154"/>
      <c r="DO320" s="264"/>
      <c r="DP320" s="264"/>
      <c r="DQ320" s="270"/>
      <c r="DR320" s="270"/>
      <c r="DS320" s="113"/>
      <c r="DT320" s="113"/>
      <c r="DW320" s="276"/>
      <c r="DX320" s="276"/>
      <c r="DY320" s="282"/>
      <c r="DZ320" s="282"/>
      <c r="EA320" s="258"/>
      <c r="EB320" s="258"/>
      <c r="EC320" s="288"/>
      <c r="ED320" s="288"/>
      <c r="EG320" s="299"/>
      <c r="EH320" s="299"/>
      <c r="EI320" s="230"/>
      <c r="EJ320" s="230"/>
    </row>
    <row r="321" spans="1:140" s="91" customFormat="1" x14ac:dyDescent="0.2">
      <c r="A321" s="90"/>
      <c r="B321" s="81"/>
      <c r="D321" s="80"/>
      <c r="E321" s="96"/>
      <c r="F321" s="96"/>
      <c r="G321" s="97"/>
      <c r="H321" s="80"/>
      <c r="AL321" s="90"/>
      <c r="AM321" s="90"/>
      <c r="AY321" s="125"/>
      <c r="AZ321" s="125"/>
      <c r="BA321" s="107"/>
      <c r="BB321" s="107"/>
      <c r="BC321" s="131"/>
      <c r="BD321" s="131"/>
      <c r="BE321" s="170"/>
      <c r="BF321" s="170"/>
      <c r="BG321" s="119"/>
      <c r="BH321" s="119"/>
      <c r="BI321" s="113"/>
      <c r="BJ321" s="113"/>
      <c r="BK321" s="107"/>
      <c r="BL321" s="107"/>
      <c r="BM321" s="154"/>
      <c r="BN321" s="154"/>
      <c r="BO321" s="160"/>
      <c r="BP321" s="160"/>
      <c r="BQ321" s="107"/>
      <c r="BR321" s="107"/>
      <c r="BS321" s="177"/>
      <c r="BT321" s="177"/>
      <c r="BU321" s="187"/>
      <c r="BV321" s="187"/>
      <c r="BW321" s="193"/>
      <c r="BX321" s="193"/>
      <c r="BY321" s="154"/>
      <c r="BZ321" s="154"/>
      <c r="CA321" s="170"/>
      <c r="CB321" s="170"/>
      <c r="CC321" s="206"/>
      <c r="CD321" s="206"/>
      <c r="CE321" s="177"/>
      <c r="CF321" s="177"/>
      <c r="CI321" s="212"/>
      <c r="CJ321" s="212"/>
      <c r="CM321" s="160"/>
      <c r="CN321" s="160"/>
      <c r="CO321" s="218"/>
      <c r="CP321" s="218"/>
      <c r="CS321" s="107"/>
      <c r="CT321" s="107"/>
      <c r="CU321" s="187"/>
      <c r="CV321" s="187"/>
      <c r="CW321" s="230"/>
      <c r="CX321" s="230"/>
      <c r="CY321" s="236"/>
      <c r="CZ321" s="236"/>
      <c r="DA321" s="242"/>
      <c r="DB321" s="242"/>
      <c r="DC321" s="248"/>
      <c r="DD321" s="248"/>
      <c r="DE321" s="170"/>
      <c r="DF321" s="170"/>
      <c r="DG321" s="107"/>
      <c r="DH321" s="107"/>
      <c r="DK321" s="258"/>
      <c r="DL321" s="258"/>
      <c r="DM321" s="154"/>
      <c r="DN321" s="154"/>
      <c r="DO321" s="264"/>
      <c r="DP321" s="264"/>
      <c r="DQ321" s="270"/>
      <c r="DR321" s="270"/>
      <c r="DS321" s="113"/>
      <c r="DT321" s="113"/>
      <c r="DW321" s="276"/>
      <c r="DX321" s="276"/>
      <c r="DY321" s="282"/>
      <c r="DZ321" s="282"/>
      <c r="EA321" s="258"/>
      <c r="EB321" s="258"/>
      <c r="EC321" s="288"/>
      <c r="ED321" s="288"/>
      <c r="EG321" s="299"/>
      <c r="EH321" s="299"/>
      <c r="EI321" s="230"/>
      <c r="EJ321" s="230"/>
    </row>
    <row r="322" spans="1:140" s="91" customFormat="1" x14ac:dyDescent="0.2">
      <c r="A322" s="90"/>
      <c r="B322" s="81"/>
      <c r="D322" s="80"/>
      <c r="E322" s="96"/>
      <c r="F322" s="96"/>
      <c r="G322" s="97"/>
      <c r="H322" s="80"/>
      <c r="AL322" s="90"/>
      <c r="AM322" s="90"/>
      <c r="AY322" s="125"/>
      <c r="AZ322" s="125"/>
      <c r="BA322" s="107"/>
      <c r="BB322" s="107"/>
      <c r="BC322" s="131"/>
      <c r="BD322" s="131"/>
      <c r="BE322" s="170"/>
      <c r="BF322" s="170"/>
      <c r="BG322" s="119"/>
      <c r="BH322" s="119"/>
      <c r="BI322" s="113"/>
      <c r="BJ322" s="113"/>
      <c r="BK322" s="107"/>
      <c r="BL322" s="107"/>
      <c r="BM322" s="154"/>
      <c r="BN322" s="154"/>
      <c r="BO322" s="160"/>
      <c r="BP322" s="160"/>
      <c r="BQ322" s="107"/>
      <c r="BR322" s="107"/>
      <c r="BS322" s="177"/>
      <c r="BT322" s="177"/>
      <c r="BU322" s="187"/>
      <c r="BV322" s="187"/>
      <c r="BW322" s="193"/>
      <c r="BX322" s="193"/>
      <c r="BY322" s="154"/>
      <c r="BZ322" s="154"/>
      <c r="CA322" s="170"/>
      <c r="CB322" s="170"/>
      <c r="CC322" s="206"/>
      <c r="CD322" s="206"/>
      <c r="CE322" s="177"/>
      <c r="CF322" s="177"/>
      <c r="CI322" s="212"/>
      <c r="CJ322" s="212"/>
      <c r="CM322" s="160"/>
      <c r="CN322" s="160"/>
      <c r="CO322" s="218"/>
      <c r="CP322" s="218"/>
      <c r="CS322" s="107"/>
      <c r="CT322" s="107"/>
      <c r="CU322" s="187"/>
      <c r="CV322" s="187"/>
      <c r="CW322" s="230"/>
      <c r="CX322" s="230"/>
      <c r="CY322" s="236"/>
      <c r="CZ322" s="236"/>
      <c r="DA322" s="242"/>
      <c r="DB322" s="242"/>
      <c r="DC322" s="248"/>
      <c r="DD322" s="248"/>
      <c r="DE322" s="170"/>
      <c r="DF322" s="170"/>
      <c r="DG322" s="107"/>
      <c r="DH322" s="107"/>
      <c r="DK322" s="258"/>
      <c r="DL322" s="258"/>
      <c r="DM322" s="154"/>
      <c r="DN322" s="154"/>
      <c r="DO322" s="264"/>
      <c r="DP322" s="264"/>
      <c r="DQ322" s="270"/>
      <c r="DR322" s="270"/>
      <c r="DS322" s="113"/>
      <c r="DT322" s="113"/>
      <c r="DW322" s="276"/>
      <c r="DX322" s="276"/>
      <c r="DY322" s="282"/>
      <c r="DZ322" s="282"/>
      <c r="EA322" s="258"/>
      <c r="EB322" s="258"/>
      <c r="EC322" s="288"/>
      <c r="ED322" s="288"/>
      <c r="EG322" s="299"/>
      <c r="EH322" s="299"/>
      <c r="EI322" s="230"/>
      <c r="EJ322" s="230"/>
    </row>
    <row r="323" spans="1:140" s="91" customFormat="1" x14ac:dyDescent="0.2">
      <c r="A323" s="90"/>
      <c r="B323" s="81"/>
      <c r="D323" s="80"/>
      <c r="E323" s="96"/>
      <c r="F323" s="96"/>
      <c r="G323" s="97"/>
      <c r="H323" s="80"/>
      <c r="AL323" s="90"/>
      <c r="AM323" s="90"/>
      <c r="AY323" s="125"/>
      <c r="AZ323" s="125"/>
      <c r="BA323" s="107"/>
      <c r="BB323" s="107"/>
      <c r="BC323" s="131"/>
      <c r="BD323" s="131"/>
      <c r="BE323" s="170"/>
      <c r="BF323" s="170"/>
      <c r="BG323" s="119"/>
      <c r="BH323" s="119"/>
      <c r="BI323" s="113"/>
      <c r="BJ323" s="113"/>
      <c r="BK323" s="107"/>
      <c r="BL323" s="107"/>
      <c r="BM323" s="154"/>
      <c r="BN323" s="154"/>
      <c r="BO323" s="160"/>
      <c r="BP323" s="160"/>
      <c r="BQ323" s="107"/>
      <c r="BR323" s="107"/>
      <c r="BS323" s="177"/>
      <c r="BT323" s="177"/>
      <c r="BU323" s="187"/>
      <c r="BV323" s="187"/>
      <c r="BW323" s="193"/>
      <c r="BX323" s="193"/>
      <c r="BY323" s="154"/>
      <c r="BZ323" s="154"/>
      <c r="CA323" s="170"/>
      <c r="CB323" s="170"/>
      <c r="CC323" s="206"/>
      <c r="CD323" s="206"/>
      <c r="CE323" s="177"/>
      <c r="CF323" s="177"/>
      <c r="CI323" s="212"/>
      <c r="CJ323" s="212"/>
      <c r="CM323" s="160"/>
      <c r="CN323" s="160"/>
      <c r="CO323" s="218"/>
      <c r="CP323" s="218"/>
      <c r="CS323" s="107"/>
      <c r="CT323" s="107"/>
      <c r="CU323" s="187"/>
      <c r="CV323" s="187"/>
      <c r="CW323" s="230"/>
      <c r="CX323" s="230"/>
      <c r="CY323" s="236"/>
      <c r="CZ323" s="236"/>
      <c r="DA323" s="242"/>
      <c r="DB323" s="242"/>
      <c r="DC323" s="248"/>
      <c r="DD323" s="248"/>
      <c r="DE323" s="170"/>
      <c r="DF323" s="170"/>
      <c r="DG323" s="107"/>
      <c r="DH323" s="107"/>
      <c r="DK323" s="258"/>
      <c r="DL323" s="258"/>
      <c r="DM323" s="154"/>
      <c r="DN323" s="154"/>
      <c r="DO323" s="264"/>
      <c r="DP323" s="264"/>
      <c r="DQ323" s="270"/>
      <c r="DR323" s="270"/>
      <c r="DS323" s="113"/>
      <c r="DT323" s="113"/>
      <c r="DW323" s="276"/>
      <c r="DX323" s="276"/>
      <c r="DY323" s="282"/>
      <c r="DZ323" s="282"/>
      <c r="EA323" s="258"/>
      <c r="EB323" s="258"/>
      <c r="EC323" s="288"/>
      <c r="ED323" s="288"/>
      <c r="EG323" s="299"/>
      <c r="EH323" s="299"/>
      <c r="EI323" s="230"/>
      <c r="EJ323" s="230"/>
    </row>
    <row r="324" spans="1:140" s="91" customFormat="1" x14ac:dyDescent="0.2">
      <c r="A324" s="90"/>
      <c r="B324" s="81"/>
      <c r="D324" s="80"/>
      <c r="E324" s="96"/>
      <c r="F324" s="96"/>
      <c r="G324" s="97"/>
      <c r="H324" s="80"/>
      <c r="AL324" s="90"/>
      <c r="AM324" s="90"/>
      <c r="AY324" s="125"/>
      <c r="AZ324" s="125"/>
      <c r="BA324" s="107"/>
      <c r="BB324" s="107"/>
      <c r="BC324" s="131"/>
      <c r="BD324" s="131"/>
      <c r="BE324" s="170"/>
      <c r="BF324" s="170"/>
      <c r="BG324" s="119"/>
      <c r="BH324" s="119"/>
      <c r="BI324" s="113"/>
      <c r="BJ324" s="113"/>
      <c r="BK324" s="107"/>
      <c r="BL324" s="107"/>
      <c r="BM324" s="154"/>
      <c r="BN324" s="154"/>
      <c r="BO324" s="160"/>
      <c r="BP324" s="160"/>
      <c r="BQ324" s="107"/>
      <c r="BR324" s="107"/>
      <c r="BS324" s="177"/>
      <c r="BT324" s="177"/>
      <c r="BU324" s="187"/>
      <c r="BV324" s="187"/>
      <c r="BW324" s="193"/>
      <c r="BX324" s="193"/>
      <c r="BY324" s="154"/>
      <c r="BZ324" s="154"/>
      <c r="CA324" s="170"/>
      <c r="CB324" s="170"/>
      <c r="CC324" s="206"/>
      <c r="CD324" s="206"/>
      <c r="CE324" s="177"/>
      <c r="CF324" s="177"/>
      <c r="CI324" s="212"/>
      <c r="CJ324" s="212"/>
      <c r="CM324" s="160"/>
      <c r="CN324" s="160"/>
      <c r="CO324" s="218"/>
      <c r="CP324" s="218"/>
      <c r="CS324" s="107"/>
      <c r="CT324" s="107"/>
      <c r="CU324" s="187"/>
      <c r="CV324" s="187"/>
      <c r="CW324" s="230"/>
      <c r="CX324" s="230"/>
      <c r="CY324" s="236"/>
      <c r="CZ324" s="236"/>
      <c r="DA324" s="242"/>
      <c r="DB324" s="242"/>
      <c r="DC324" s="248"/>
      <c r="DD324" s="248"/>
      <c r="DE324" s="170"/>
      <c r="DF324" s="170"/>
      <c r="DG324" s="107"/>
      <c r="DH324" s="107"/>
      <c r="DK324" s="258"/>
      <c r="DL324" s="258"/>
      <c r="DM324" s="154"/>
      <c r="DN324" s="154"/>
      <c r="DO324" s="264"/>
      <c r="DP324" s="264"/>
      <c r="DQ324" s="270"/>
      <c r="DR324" s="270"/>
      <c r="DS324" s="113"/>
      <c r="DT324" s="113"/>
      <c r="DW324" s="276"/>
      <c r="DX324" s="276"/>
      <c r="DY324" s="282"/>
      <c r="DZ324" s="282"/>
      <c r="EA324" s="258"/>
      <c r="EB324" s="258"/>
      <c r="EC324" s="288"/>
      <c r="ED324" s="288"/>
      <c r="EG324" s="299"/>
      <c r="EH324" s="299"/>
      <c r="EI324" s="230"/>
      <c r="EJ324" s="230"/>
    </row>
    <row r="325" spans="1:140" s="91" customFormat="1" x14ac:dyDescent="0.2">
      <c r="A325" s="90"/>
      <c r="B325" s="81"/>
      <c r="D325" s="80"/>
      <c r="E325" s="96"/>
      <c r="F325" s="96"/>
      <c r="G325" s="97"/>
      <c r="H325" s="80"/>
      <c r="AL325" s="90"/>
      <c r="AM325" s="90"/>
      <c r="AY325" s="125"/>
      <c r="AZ325" s="125"/>
      <c r="BA325" s="107"/>
      <c r="BB325" s="107"/>
      <c r="BC325" s="131"/>
      <c r="BD325" s="131"/>
      <c r="BE325" s="170"/>
      <c r="BF325" s="170"/>
      <c r="BG325" s="119"/>
      <c r="BH325" s="119"/>
      <c r="BI325" s="113"/>
      <c r="BJ325" s="113"/>
      <c r="BK325" s="107"/>
      <c r="BL325" s="107"/>
      <c r="BM325" s="154"/>
      <c r="BN325" s="154"/>
      <c r="BO325" s="160"/>
      <c r="BP325" s="160"/>
      <c r="BQ325" s="107"/>
      <c r="BR325" s="107"/>
      <c r="BS325" s="177"/>
      <c r="BT325" s="177"/>
      <c r="BU325" s="187"/>
      <c r="BV325" s="187"/>
      <c r="BW325" s="193"/>
      <c r="BX325" s="193"/>
      <c r="BY325" s="154"/>
      <c r="BZ325" s="154"/>
      <c r="CA325" s="170"/>
      <c r="CB325" s="170"/>
      <c r="CC325" s="206"/>
      <c r="CD325" s="206"/>
      <c r="CE325" s="177"/>
      <c r="CF325" s="177"/>
      <c r="CI325" s="212"/>
      <c r="CJ325" s="212"/>
      <c r="CM325" s="160"/>
      <c r="CN325" s="160"/>
      <c r="CO325" s="218"/>
      <c r="CP325" s="218"/>
      <c r="CS325" s="107"/>
      <c r="CT325" s="107"/>
      <c r="CU325" s="187"/>
      <c r="CV325" s="187"/>
      <c r="CW325" s="230"/>
      <c r="CX325" s="230"/>
      <c r="CY325" s="236"/>
      <c r="CZ325" s="236"/>
      <c r="DA325" s="242"/>
      <c r="DB325" s="242"/>
      <c r="DC325" s="248"/>
      <c r="DD325" s="248"/>
      <c r="DE325" s="170"/>
      <c r="DF325" s="170"/>
      <c r="DG325" s="107"/>
      <c r="DH325" s="107"/>
      <c r="DK325" s="258"/>
      <c r="DL325" s="258"/>
      <c r="DM325" s="154"/>
      <c r="DN325" s="154"/>
      <c r="DO325" s="264"/>
      <c r="DP325" s="264"/>
      <c r="DQ325" s="270"/>
      <c r="DR325" s="270"/>
      <c r="DS325" s="113"/>
      <c r="DT325" s="113"/>
      <c r="DW325" s="276"/>
      <c r="DX325" s="276"/>
      <c r="DY325" s="282"/>
      <c r="DZ325" s="282"/>
      <c r="EA325" s="258"/>
      <c r="EB325" s="258"/>
      <c r="EC325" s="288"/>
      <c r="ED325" s="288"/>
      <c r="EG325" s="299"/>
      <c r="EH325" s="299"/>
      <c r="EI325" s="230"/>
      <c r="EJ325" s="230"/>
    </row>
    <row r="326" spans="1:140" s="91" customFormat="1" x14ac:dyDescent="0.2">
      <c r="A326" s="90"/>
      <c r="B326" s="81"/>
      <c r="D326" s="80"/>
      <c r="E326" s="96"/>
      <c r="F326" s="96"/>
      <c r="G326" s="97"/>
      <c r="H326" s="80"/>
      <c r="AL326" s="90"/>
      <c r="AM326" s="90"/>
      <c r="AY326" s="125"/>
      <c r="AZ326" s="125"/>
      <c r="BA326" s="107"/>
      <c r="BB326" s="107"/>
      <c r="BC326" s="131"/>
      <c r="BD326" s="131"/>
      <c r="BE326" s="170"/>
      <c r="BF326" s="170"/>
      <c r="BG326" s="119"/>
      <c r="BH326" s="119"/>
      <c r="BI326" s="113"/>
      <c r="BJ326" s="113"/>
      <c r="BK326" s="107"/>
      <c r="BL326" s="107"/>
      <c r="BM326" s="154"/>
      <c r="BN326" s="154"/>
      <c r="BO326" s="160"/>
      <c r="BP326" s="160"/>
      <c r="BQ326" s="107"/>
      <c r="BR326" s="107"/>
      <c r="BS326" s="177"/>
      <c r="BT326" s="177"/>
      <c r="BU326" s="187"/>
      <c r="BV326" s="187"/>
      <c r="BW326" s="193"/>
      <c r="BX326" s="193"/>
      <c r="BY326" s="154"/>
      <c r="BZ326" s="154"/>
      <c r="CA326" s="170"/>
      <c r="CB326" s="170"/>
      <c r="CC326" s="206"/>
      <c r="CD326" s="206"/>
      <c r="CE326" s="177"/>
      <c r="CF326" s="177"/>
      <c r="CI326" s="212"/>
      <c r="CJ326" s="212"/>
      <c r="CM326" s="160"/>
      <c r="CN326" s="160"/>
      <c r="CO326" s="218"/>
      <c r="CP326" s="218"/>
      <c r="CS326" s="107"/>
      <c r="CT326" s="107"/>
      <c r="CU326" s="187"/>
      <c r="CV326" s="187"/>
      <c r="CW326" s="230"/>
      <c r="CX326" s="230"/>
      <c r="CY326" s="236"/>
      <c r="CZ326" s="236"/>
      <c r="DA326" s="242"/>
      <c r="DB326" s="242"/>
      <c r="DC326" s="248"/>
      <c r="DD326" s="248"/>
      <c r="DE326" s="170"/>
      <c r="DF326" s="170"/>
      <c r="DG326" s="107"/>
      <c r="DH326" s="107"/>
      <c r="DK326" s="258"/>
      <c r="DL326" s="258"/>
      <c r="DM326" s="154"/>
      <c r="DN326" s="154"/>
      <c r="DO326" s="264"/>
      <c r="DP326" s="264"/>
      <c r="DQ326" s="270"/>
      <c r="DR326" s="270"/>
      <c r="DS326" s="113"/>
      <c r="DT326" s="113"/>
      <c r="DW326" s="276"/>
      <c r="DX326" s="276"/>
      <c r="DY326" s="282"/>
      <c r="DZ326" s="282"/>
      <c r="EA326" s="258"/>
      <c r="EB326" s="258"/>
      <c r="EC326" s="288"/>
      <c r="ED326" s="288"/>
      <c r="EG326" s="299"/>
      <c r="EH326" s="299"/>
      <c r="EI326" s="230"/>
      <c r="EJ326" s="230"/>
    </row>
    <row r="327" spans="1:140" s="91" customFormat="1" x14ac:dyDescent="0.2">
      <c r="A327" s="90"/>
      <c r="B327" s="81"/>
      <c r="D327" s="80"/>
      <c r="E327" s="96"/>
      <c r="F327" s="96"/>
      <c r="G327" s="97"/>
      <c r="H327" s="80"/>
      <c r="AL327" s="90"/>
      <c r="AM327" s="90"/>
      <c r="AY327" s="125"/>
      <c r="AZ327" s="125"/>
      <c r="BA327" s="107"/>
      <c r="BB327" s="107"/>
      <c r="BC327" s="131"/>
      <c r="BD327" s="131"/>
      <c r="BE327" s="170"/>
      <c r="BF327" s="170"/>
      <c r="BG327" s="119"/>
      <c r="BH327" s="119"/>
      <c r="BI327" s="113"/>
      <c r="BJ327" s="113"/>
      <c r="BK327" s="107"/>
      <c r="BL327" s="107"/>
      <c r="BM327" s="154"/>
      <c r="BN327" s="154"/>
      <c r="BO327" s="160"/>
      <c r="BP327" s="160"/>
      <c r="BQ327" s="107"/>
      <c r="BR327" s="107"/>
      <c r="BS327" s="177"/>
      <c r="BT327" s="177"/>
      <c r="BU327" s="187"/>
      <c r="BV327" s="187"/>
      <c r="BW327" s="193"/>
      <c r="BX327" s="193"/>
      <c r="BY327" s="154"/>
      <c r="BZ327" s="154"/>
      <c r="CA327" s="170"/>
      <c r="CB327" s="170"/>
      <c r="CC327" s="206"/>
      <c r="CD327" s="206"/>
      <c r="CE327" s="177"/>
      <c r="CF327" s="177"/>
      <c r="CI327" s="212"/>
      <c r="CJ327" s="212"/>
      <c r="CM327" s="160"/>
      <c r="CN327" s="160"/>
      <c r="CO327" s="218"/>
      <c r="CP327" s="218"/>
      <c r="CS327" s="107"/>
      <c r="CT327" s="107"/>
      <c r="CU327" s="187"/>
      <c r="CV327" s="187"/>
      <c r="CW327" s="230"/>
      <c r="CX327" s="230"/>
      <c r="CY327" s="236"/>
      <c r="CZ327" s="236"/>
      <c r="DA327" s="242"/>
      <c r="DB327" s="242"/>
      <c r="DC327" s="248"/>
      <c r="DD327" s="248"/>
      <c r="DE327" s="170"/>
      <c r="DF327" s="170"/>
      <c r="DG327" s="107"/>
      <c r="DH327" s="107"/>
      <c r="DK327" s="258"/>
      <c r="DL327" s="258"/>
      <c r="DM327" s="154"/>
      <c r="DN327" s="154"/>
      <c r="DO327" s="264"/>
      <c r="DP327" s="264"/>
      <c r="DQ327" s="270"/>
      <c r="DR327" s="270"/>
      <c r="DS327" s="113"/>
      <c r="DT327" s="113"/>
      <c r="DW327" s="276"/>
      <c r="DX327" s="276"/>
      <c r="DY327" s="282"/>
      <c r="DZ327" s="282"/>
      <c r="EA327" s="258"/>
      <c r="EB327" s="258"/>
      <c r="EC327" s="288"/>
      <c r="ED327" s="288"/>
      <c r="EG327" s="299"/>
      <c r="EH327" s="299"/>
      <c r="EI327" s="230"/>
      <c r="EJ327" s="230"/>
    </row>
    <row r="328" spans="1:140" s="91" customFormat="1" x14ac:dyDescent="0.2">
      <c r="A328" s="90"/>
      <c r="B328" s="81"/>
      <c r="D328" s="80"/>
      <c r="E328" s="96"/>
      <c r="F328" s="96"/>
      <c r="G328" s="97"/>
      <c r="H328" s="80"/>
      <c r="AL328" s="90"/>
      <c r="AM328" s="90"/>
      <c r="AY328" s="125"/>
      <c r="AZ328" s="125"/>
      <c r="BA328" s="107"/>
      <c r="BB328" s="107"/>
      <c r="BC328" s="131"/>
      <c r="BD328" s="131"/>
      <c r="BE328" s="170"/>
      <c r="BF328" s="170"/>
      <c r="BG328" s="119"/>
      <c r="BH328" s="119"/>
      <c r="BI328" s="113"/>
      <c r="BJ328" s="113"/>
      <c r="BK328" s="107"/>
      <c r="BL328" s="107"/>
      <c r="BM328" s="154"/>
      <c r="BN328" s="154"/>
      <c r="BO328" s="160"/>
      <c r="BP328" s="160"/>
      <c r="BQ328" s="107"/>
      <c r="BR328" s="107"/>
      <c r="BS328" s="177"/>
      <c r="BT328" s="177"/>
      <c r="BU328" s="187"/>
      <c r="BV328" s="187"/>
      <c r="BW328" s="193"/>
      <c r="BX328" s="193"/>
      <c r="BY328" s="154"/>
      <c r="BZ328" s="154"/>
      <c r="CA328" s="170"/>
      <c r="CB328" s="170"/>
      <c r="CC328" s="206"/>
      <c r="CD328" s="206"/>
      <c r="CE328" s="177"/>
      <c r="CF328" s="177"/>
      <c r="CI328" s="212"/>
      <c r="CJ328" s="212"/>
      <c r="CM328" s="160"/>
      <c r="CN328" s="160"/>
      <c r="CO328" s="218"/>
      <c r="CP328" s="218"/>
      <c r="CS328" s="107"/>
      <c r="CT328" s="107"/>
      <c r="CU328" s="187"/>
      <c r="CV328" s="187"/>
      <c r="CW328" s="230"/>
      <c r="CX328" s="230"/>
      <c r="CY328" s="236"/>
      <c r="CZ328" s="236"/>
      <c r="DA328" s="242"/>
      <c r="DB328" s="242"/>
      <c r="DC328" s="248"/>
      <c r="DD328" s="248"/>
      <c r="DE328" s="170"/>
      <c r="DF328" s="170"/>
      <c r="DG328" s="107"/>
      <c r="DH328" s="107"/>
      <c r="DK328" s="258"/>
      <c r="DL328" s="258"/>
      <c r="DM328" s="154"/>
      <c r="DN328" s="154"/>
      <c r="DO328" s="264"/>
      <c r="DP328" s="264"/>
      <c r="DQ328" s="270"/>
      <c r="DR328" s="270"/>
      <c r="DS328" s="113"/>
      <c r="DT328" s="113"/>
      <c r="DW328" s="276"/>
      <c r="DX328" s="276"/>
      <c r="DY328" s="282"/>
      <c r="DZ328" s="282"/>
      <c r="EA328" s="258"/>
      <c r="EB328" s="258"/>
      <c r="EC328" s="288"/>
      <c r="ED328" s="288"/>
      <c r="EG328" s="299"/>
      <c r="EH328" s="299"/>
      <c r="EI328" s="230"/>
      <c r="EJ328" s="230"/>
    </row>
    <row r="329" spans="1:140" s="91" customFormat="1" x14ac:dyDescent="0.2">
      <c r="A329" s="90"/>
      <c r="B329" s="81"/>
      <c r="D329" s="80"/>
      <c r="E329" s="96"/>
      <c r="F329" s="96"/>
      <c r="G329" s="97"/>
      <c r="H329" s="80"/>
      <c r="AL329" s="90"/>
      <c r="AM329" s="90"/>
      <c r="AY329" s="125"/>
      <c r="AZ329" s="125"/>
      <c r="BA329" s="107"/>
      <c r="BB329" s="107"/>
      <c r="BC329" s="131"/>
      <c r="BD329" s="131"/>
      <c r="BE329" s="170"/>
      <c r="BF329" s="170"/>
      <c r="BG329" s="119"/>
      <c r="BH329" s="119"/>
      <c r="BI329" s="113"/>
      <c r="BJ329" s="113"/>
      <c r="BK329" s="107"/>
      <c r="BL329" s="107"/>
      <c r="BM329" s="154"/>
      <c r="BN329" s="154"/>
      <c r="BO329" s="160"/>
      <c r="BP329" s="160"/>
      <c r="BQ329" s="107"/>
      <c r="BR329" s="107"/>
      <c r="BS329" s="177"/>
      <c r="BT329" s="177"/>
      <c r="BU329" s="187"/>
      <c r="BV329" s="187"/>
      <c r="BW329" s="193"/>
      <c r="BX329" s="193"/>
      <c r="BY329" s="154"/>
      <c r="BZ329" s="154"/>
      <c r="CA329" s="170"/>
      <c r="CB329" s="170"/>
      <c r="CC329" s="206"/>
      <c r="CD329" s="206"/>
      <c r="CE329" s="177"/>
      <c r="CF329" s="177"/>
      <c r="CI329" s="212"/>
      <c r="CJ329" s="212"/>
      <c r="CM329" s="160"/>
      <c r="CN329" s="160"/>
      <c r="CO329" s="218"/>
      <c r="CP329" s="218"/>
      <c r="CS329" s="107"/>
      <c r="CT329" s="107"/>
      <c r="CU329" s="187"/>
      <c r="CV329" s="187"/>
      <c r="CW329" s="230"/>
      <c r="CX329" s="230"/>
      <c r="CY329" s="236"/>
      <c r="CZ329" s="236"/>
      <c r="DA329" s="242"/>
      <c r="DB329" s="242"/>
      <c r="DC329" s="248"/>
      <c r="DD329" s="248"/>
      <c r="DE329" s="170"/>
      <c r="DF329" s="170"/>
      <c r="DG329" s="107"/>
      <c r="DH329" s="107"/>
      <c r="DK329" s="258"/>
      <c r="DL329" s="258"/>
      <c r="DM329" s="154"/>
      <c r="DN329" s="154"/>
      <c r="DO329" s="264"/>
      <c r="DP329" s="264"/>
      <c r="DQ329" s="270"/>
      <c r="DR329" s="270"/>
      <c r="DS329" s="113"/>
      <c r="DT329" s="113"/>
      <c r="DW329" s="276"/>
      <c r="DX329" s="276"/>
      <c r="DY329" s="282"/>
      <c r="DZ329" s="282"/>
      <c r="EA329" s="258"/>
      <c r="EB329" s="258"/>
      <c r="EC329" s="288"/>
      <c r="ED329" s="288"/>
      <c r="EG329" s="299"/>
      <c r="EH329" s="299"/>
      <c r="EI329" s="230"/>
      <c r="EJ329" s="230"/>
    </row>
    <row r="330" spans="1:140" s="91" customFormat="1" x14ac:dyDescent="0.2">
      <c r="A330" s="90"/>
      <c r="B330" s="81"/>
      <c r="D330" s="80"/>
      <c r="E330" s="96"/>
      <c r="F330" s="96"/>
      <c r="G330" s="97"/>
      <c r="H330" s="80"/>
      <c r="AL330" s="90"/>
      <c r="AM330" s="90"/>
      <c r="AY330" s="125"/>
      <c r="AZ330" s="125"/>
      <c r="BA330" s="107"/>
      <c r="BB330" s="107"/>
      <c r="BC330" s="131"/>
      <c r="BD330" s="131"/>
      <c r="BE330" s="170"/>
      <c r="BF330" s="170"/>
      <c r="BG330" s="119"/>
      <c r="BH330" s="119"/>
      <c r="BI330" s="113"/>
      <c r="BJ330" s="113"/>
      <c r="BK330" s="107"/>
      <c r="BL330" s="107"/>
      <c r="BM330" s="154"/>
      <c r="BN330" s="154"/>
      <c r="BO330" s="160"/>
      <c r="BP330" s="160"/>
      <c r="BQ330" s="107"/>
      <c r="BR330" s="107"/>
      <c r="BS330" s="177"/>
      <c r="BT330" s="177"/>
      <c r="BU330" s="187"/>
      <c r="BV330" s="187"/>
      <c r="BW330" s="193"/>
      <c r="BX330" s="193"/>
      <c r="BY330" s="154"/>
      <c r="BZ330" s="154"/>
      <c r="CA330" s="170"/>
      <c r="CB330" s="170"/>
      <c r="CC330" s="206"/>
      <c r="CD330" s="206"/>
      <c r="CE330" s="177"/>
      <c r="CF330" s="177"/>
      <c r="CI330" s="212"/>
      <c r="CJ330" s="212"/>
      <c r="CM330" s="160"/>
      <c r="CN330" s="160"/>
      <c r="CO330" s="218"/>
      <c r="CP330" s="218"/>
      <c r="CS330" s="107"/>
      <c r="CT330" s="107"/>
      <c r="CU330" s="187"/>
      <c r="CV330" s="187"/>
      <c r="CW330" s="230"/>
      <c r="CX330" s="230"/>
      <c r="CY330" s="236"/>
      <c r="CZ330" s="236"/>
      <c r="DA330" s="242"/>
      <c r="DB330" s="242"/>
      <c r="DC330" s="248"/>
      <c r="DD330" s="248"/>
      <c r="DE330" s="170"/>
      <c r="DF330" s="170"/>
      <c r="DG330" s="107"/>
      <c r="DH330" s="107"/>
      <c r="DK330" s="258"/>
      <c r="DL330" s="258"/>
      <c r="DM330" s="154"/>
      <c r="DN330" s="154"/>
      <c r="DO330" s="264"/>
      <c r="DP330" s="264"/>
      <c r="DQ330" s="270"/>
      <c r="DR330" s="270"/>
      <c r="DS330" s="113"/>
      <c r="DT330" s="113"/>
      <c r="DW330" s="276"/>
      <c r="DX330" s="276"/>
      <c r="DY330" s="282"/>
      <c r="DZ330" s="282"/>
      <c r="EA330" s="258"/>
      <c r="EB330" s="258"/>
      <c r="EC330" s="288"/>
      <c r="ED330" s="288"/>
      <c r="EG330" s="299"/>
      <c r="EH330" s="299"/>
      <c r="EI330" s="230"/>
      <c r="EJ330" s="230"/>
    </row>
    <row r="331" spans="1:140" s="91" customFormat="1" x14ac:dyDescent="0.2">
      <c r="A331" s="90"/>
      <c r="B331" s="81"/>
      <c r="D331" s="80"/>
      <c r="E331" s="96"/>
      <c r="F331" s="96"/>
      <c r="G331" s="97"/>
      <c r="H331" s="80"/>
      <c r="AL331" s="90"/>
      <c r="AM331" s="90"/>
      <c r="AY331" s="125"/>
      <c r="AZ331" s="125"/>
      <c r="BA331" s="107"/>
      <c r="BB331" s="107"/>
      <c r="BC331" s="131"/>
      <c r="BD331" s="131"/>
      <c r="BE331" s="170"/>
      <c r="BF331" s="170"/>
      <c r="BG331" s="119"/>
      <c r="BH331" s="119"/>
      <c r="BI331" s="113"/>
      <c r="BJ331" s="113"/>
      <c r="BK331" s="107"/>
      <c r="BL331" s="107"/>
      <c r="BM331" s="154"/>
      <c r="BN331" s="154"/>
      <c r="BO331" s="160"/>
      <c r="BP331" s="160"/>
      <c r="BQ331" s="107"/>
      <c r="BR331" s="107"/>
      <c r="BS331" s="177"/>
      <c r="BT331" s="177"/>
      <c r="BU331" s="187"/>
      <c r="BV331" s="187"/>
      <c r="BW331" s="193"/>
      <c r="BX331" s="193"/>
      <c r="BY331" s="154"/>
      <c r="BZ331" s="154"/>
      <c r="CA331" s="170"/>
      <c r="CB331" s="170"/>
      <c r="CC331" s="206"/>
      <c r="CD331" s="206"/>
      <c r="CE331" s="177"/>
      <c r="CF331" s="177"/>
      <c r="CI331" s="212"/>
      <c r="CJ331" s="212"/>
      <c r="CM331" s="160"/>
      <c r="CN331" s="160"/>
      <c r="CO331" s="218"/>
      <c r="CP331" s="218"/>
      <c r="CS331" s="107"/>
      <c r="CT331" s="107"/>
      <c r="CU331" s="187"/>
      <c r="CV331" s="187"/>
      <c r="CW331" s="230"/>
      <c r="CX331" s="230"/>
      <c r="CY331" s="236"/>
      <c r="CZ331" s="236"/>
      <c r="DA331" s="242"/>
      <c r="DB331" s="242"/>
      <c r="DC331" s="248"/>
      <c r="DD331" s="248"/>
      <c r="DE331" s="170"/>
      <c r="DF331" s="170"/>
      <c r="DG331" s="107"/>
      <c r="DH331" s="107"/>
      <c r="DK331" s="258"/>
      <c r="DL331" s="258"/>
      <c r="DM331" s="154"/>
      <c r="DN331" s="154"/>
      <c r="DO331" s="264"/>
      <c r="DP331" s="264"/>
      <c r="DQ331" s="270"/>
      <c r="DR331" s="270"/>
      <c r="DS331" s="113"/>
      <c r="DT331" s="113"/>
      <c r="DW331" s="276"/>
      <c r="DX331" s="276"/>
      <c r="DY331" s="282"/>
      <c r="DZ331" s="282"/>
      <c r="EA331" s="258"/>
      <c r="EB331" s="258"/>
      <c r="EC331" s="288"/>
      <c r="ED331" s="288"/>
      <c r="EG331" s="299"/>
      <c r="EH331" s="299"/>
      <c r="EI331" s="230"/>
      <c r="EJ331" s="230"/>
    </row>
    <row r="332" spans="1:140" s="91" customFormat="1" x14ac:dyDescent="0.2">
      <c r="A332" s="90"/>
      <c r="B332" s="81"/>
      <c r="D332" s="80"/>
      <c r="E332" s="96"/>
      <c r="F332" s="96"/>
      <c r="G332" s="97"/>
      <c r="H332" s="80"/>
      <c r="AL332" s="90"/>
      <c r="AM332" s="90"/>
      <c r="AY332" s="125"/>
      <c r="AZ332" s="125"/>
      <c r="BA332" s="107"/>
      <c r="BB332" s="107"/>
      <c r="BC332" s="131"/>
      <c r="BD332" s="131"/>
      <c r="BE332" s="170"/>
      <c r="BF332" s="170"/>
      <c r="BG332" s="119"/>
      <c r="BH332" s="119"/>
      <c r="BI332" s="113"/>
      <c r="BJ332" s="113"/>
      <c r="BK332" s="107"/>
      <c r="BL332" s="107"/>
      <c r="BM332" s="154"/>
      <c r="BN332" s="154"/>
      <c r="BO332" s="160"/>
      <c r="BP332" s="160"/>
      <c r="BQ332" s="107"/>
      <c r="BR332" s="107"/>
      <c r="BS332" s="177"/>
      <c r="BT332" s="177"/>
      <c r="BU332" s="187"/>
      <c r="BV332" s="187"/>
      <c r="BW332" s="193"/>
      <c r="BX332" s="193"/>
      <c r="BY332" s="154"/>
      <c r="BZ332" s="154"/>
      <c r="CA332" s="170"/>
      <c r="CB332" s="170"/>
      <c r="CC332" s="206"/>
      <c r="CD332" s="206"/>
      <c r="CE332" s="177"/>
      <c r="CF332" s="177"/>
      <c r="CI332" s="212"/>
      <c r="CJ332" s="212"/>
      <c r="CM332" s="160"/>
      <c r="CN332" s="160"/>
      <c r="CO332" s="218"/>
      <c r="CP332" s="218"/>
      <c r="CS332" s="107"/>
      <c r="CT332" s="107"/>
      <c r="CU332" s="187"/>
      <c r="CV332" s="187"/>
      <c r="CW332" s="230"/>
      <c r="CX332" s="230"/>
      <c r="CY332" s="236"/>
      <c r="CZ332" s="236"/>
      <c r="DA332" s="242"/>
      <c r="DB332" s="242"/>
      <c r="DC332" s="248"/>
      <c r="DD332" s="248"/>
      <c r="DE332" s="170"/>
      <c r="DF332" s="170"/>
      <c r="DG332" s="107"/>
      <c r="DH332" s="107"/>
      <c r="DK332" s="258"/>
      <c r="DL332" s="258"/>
      <c r="DM332" s="154"/>
      <c r="DN332" s="154"/>
      <c r="DO332" s="264"/>
      <c r="DP332" s="264"/>
      <c r="DQ332" s="270"/>
      <c r="DR332" s="270"/>
      <c r="DS332" s="113"/>
      <c r="DT332" s="113"/>
      <c r="DW332" s="276"/>
      <c r="DX332" s="276"/>
      <c r="DY332" s="282"/>
      <c r="DZ332" s="282"/>
      <c r="EA332" s="258"/>
      <c r="EB332" s="258"/>
      <c r="EC332" s="288"/>
      <c r="ED332" s="288"/>
      <c r="EG332" s="299"/>
      <c r="EH332" s="299"/>
      <c r="EI332" s="230"/>
      <c r="EJ332" s="230"/>
    </row>
    <row r="333" spans="1:140" s="91" customFormat="1" x14ac:dyDescent="0.2">
      <c r="A333" s="90"/>
      <c r="B333" s="81"/>
      <c r="D333" s="80"/>
      <c r="E333" s="96"/>
      <c r="F333" s="96"/>
      <c r="G333" s="97"/>
      <c r="H333" s="80"/>
      <c r="AL333" s="90"/>
      <c r="AM333" s="90"/>
      <c r="AY333" s="125"/>
      <c r="AZ333" s="125"/>
      <c r="BA333" s="107"/>
      <c r="BB333" s="107"/>
      <c r="BC333" s="131"/>
      <c r="BD333" s="131"/>
      <c r="BE333" s="170"/>
      <c r="BF333" s="170"/>
      <c r="BG333" s="119"/>
      <c r="BH333" s="119"/>
      <c r="BI333" s="113"/>
      <c r="BJ333" s="113"/>
      <c r="BK333" s="107"/>
      <c r="BL333" s="107"/>
      <c r="BM333" s="154"/>
      <c r="BN333" s="154"/>
      <c r="BO333" s="160"/>
      <c r="BP333" s="160"/>
      <c r="BQ333" s="107"/>
      <c r="BR333" s="107"/>
      <c r="BS333" s="177"/>
      <c r="BT333" s="177"/>
      <c r="BU333" s="187"/>
      <c r="BV333" s="187"/>
      <c r="BW333" s="193"/>
      <c r="BX333" s="193"/>
      <c r="BY333" s="154"/>
      <c r="BZ333" s="154"/>
      <c r="CA333" s="170"/>
      <c r="CB333" s="170"/>
      <c r="CC333" s="206"/>
      <c r="CD333" s="206"/>
      <c r="CE333" s="177"/>
      <c r="CF333" s="177"/>
      <c r="CI333" s="212"/>
      <c r="CJ333" s="212"/>
      <c r="CM333" s="160"/>
      <c r="CN333" s="160"/>
      <c r="CO333" s="218"/>
      <c r="CP333" s="218"/>
      <c r="CS333" s="107"/>
      <c r="CT333" s="107"/>
      <c r="CU333" s="187"/>
      <c r="CV333" s="187"/>
      <c r="CW333" s="230"/>
      <c r="CX333" s="230"/>
      <c r="CY333" s="236"/>
      <c r="CZ333" s="236"/>
      <c r="DA333" s="242"/>
      <c r="DB333" s="242"/>
      <c r="DC333" s="248"/>
      <c r="DD333" s="248"/>
      <c r="DE333" s="170"/>
      <c r="DF333" s="170"/>
      <c r="DG333" s="107"/>
      <c r="DH333" s="107"/>
      <c r="DK333" s="258"/>
      <c r="DL333" s="258"/>
      <c r="DM333" s="154"/>
      <c r="DN333" s="154"/>
      <c r="DO333" s="264"/>
      <c r="DP333" s="264"/>
      <c r="DQ333" s="270"/>
      <c r="DR333" s="270"/>
      <c r="DS333" s="113"/>
      <c r="DT333" s="113"/>
      <c r="DW333" s="276"/>
      <c r="DX333" s="276"/>
      <c r="DY333" s="282"/>
      <c r="DZ333" s="282"/>
      <c r="EA333" s="258"/>
      <c r="EB333" s="258"/>
      <c r="EC333" s="288"/>
      <c r="ED333" s="288"/>
      <c r="EG333" s="299"/>
      <c r="EH333" s="299"/>
      <c r="EI333" s="230"/>
      <c r="EJ333" s="230"/>
    </row>
    <row r="334" spans="1:140" s="91" customFormat="1" x14ac:dyDescent="0.2">
      <c r="A334" s="90"/>
      <c r="B334" s="81"/>
      <c r="D334" s="80"/>
      <c r="E334" s="96"/>
      <c r="F334" s="96"/>
      <c r="G334" s="97"/>
      <c r="H334" s="80"/>
      <c r="AL334" s="90"/>
      <c r="AM334" s="90"/>
      <c r="AY334" s="125"/>
      <c r="AZ334" s="125"/>
      <c r="BA334" s="107"/>
      <c r="BB334" s="107"/>
      <c r="BC334" s="131"/>
      <c r="BD334" s="131"/>
      <c r="BE334" s="170"/>
      <c r="BF334" s="170"/>
      <c r="BG334" s="119"/>
      <c r="BH334" s="119"/>
      <c r="BI334" s="113"/>
      <c r="BJ334" s="113"/>
      <c r="BK334" s="107"/>
      <c r="BL334" s="107"/>
      <c r="BM334" s="154"/>
      <c r="BN334" s="154"/>
      <c r="BO334" s="160"/>
      <c r="BP334" s="160"/>
      <c r="BQ334" s="107"/>
      <c r="BR334" s="107"/>
      <c r="BS334" s="177"/>
      <c r="BT334" s="177"/>
      <c r="BU334" s="187"/>
      <c r="BV334" s="187"/>
      <c r="BW334" s="193"/>
      <c r="BX334" s="193"/>
      <c r="BY334" s="154"/>
      <c r="BZ334" s="154"/>
      <c r="CA334" s="170"/>
      <c r="CB334" s="170"/>
      <c r="CC334" s="206"/>
      <c r="CD334" s="206"/>
      <c r="CE334" s="177"/>
      <c r="CF334" s="177"/>
      <c r="CI334" s="212"/>
      <c r="CJ334" s="212"/>
      <c r="CM334" s="160"/>
      <c r="CN334" s="160"/>
      <c r="CO334" s="218"/>
      <c r="CP334" s="218"/>
      <c r="CS334" s="107"/>
      <c r="CT334" s="107"/>
      <c r="CU334" s="187"/>
      <c r="CV334" s="187"/>
      <c r="CW334" s="230"/>
      <c r="CX334" s="230"/>
      <c r="CY334" s="236"/>
      <c r="CZ334" s="236"/>
      <c r="DA334" s="242"/>
      <c r="DB334" s="242"/>
      <c r="DC334" s="248"/>
      <c r="DD334" s="248"/>
      <c r="DE334" s="170"/>
      <c r="DF334" s="170"/>
      <c r="DG334" s="107"/>
      <c r="DH334" s="107"/>
      <c r="DK334" s="258"/>
      <c r="DL334" s="258"/>
      <c r="DM334" s="154"/>
      <c r="DN334" s="154"/>
      <c r="DO334" s="264"/>
      <c r="DP334" s="264"/>
      <c r="DQ334" s="270"/>
      <c r="DR334" s="270"/>
      <c r="DS334" s="113"/>
      <c r="DT334" s="113"/>
      <c r="DW334" s="276"/>
      <c r="DX334" s="276"/>
      <c r="DY334" s="282"/>
      <c r="DZ334" s="282"/>
      <c r="EA334" s="258"/>
      <c r="EB334" s="258"/>
      <c r="EC334" s="288"/>
      <c r="ED334" s="288"/>
      <c r="EG334" s="299"/>
      <c r="EH334" s="299"/>
      <c r="EI334" s="230"/>
      <c r="EJ334" s="230"/>
    </row>
    <row r="335" spans="1:140" s="91" customFormat="1" x14ac:dyDescent="0.2">
      <c r="A335" s="90"/>
      <c r="B335" s="81"/>
      <c r="D335" s="80"/>
      <c r="E335" s="96"/>
      <c r="F335" s="96"/>
      <c r="G335" s="97"/>
      <c r="H335" s="80"/>
      <c r="AL335" s="90"/>
      <c r="AM335" s="90"/>
      <c r="AY335" s="125"/>
      <c r="AZ335" s="125"/>
      <c r="BA335" s="107"/>
      <c r="BB335" s="107"/>
      <c r="BC335" s="131"/>
      <c r="BD335" s="131"/>
      <c r="BE335" s="170"/>
      <c r="BF335" s="170"/>
      <c r="BG335" s="119"/>
      <c r="BH335" s="119"/>
      <c r="BI335" s="113"/>
      <c r="BJ335" s="113"/>
      <c r="BK335" s="107"/>
      <c r="BL335" s="107"/>
      <c r="BM335" s="154"/>
      <c r="BN335" s="154"/>
      <c r="BO335" s="160"/>
      <c r="BP335" s="160"/>
      <c r="BQ335" s="107"/>
      <c r="BR335" s="107"/>
      <c r="BS335" s="177"/>
      <c r="BT335" s="177"/>
      <c r="BU335" s="187"/>
      <c r="BV335" s="187"/>
      <c r="BW335" s="193"/>
      <c r="BX335" s="193"/>
      <c r="BY335" s="154"/>
      <c r="BZ335" s="154"/>
      <c r="CA335" s="170"/>
      <c r="CB335" s="170"/>
      <c r="CC335" s="206"/>
      <c r="CD335" s="206"/>
      <c r="CE335" s="177"/>
      <c r="CF335" s="177"/>
      <c r="CI335" s="212"/>
      <c r="CJ335" s="212"/>
      <c r="CM335" s="160"/>
      <c r="CN335" s="160"/>
      <c r="CO335" s="218"/>
      <c r="CP335" s="218"/>
      <c r="CS335" s="107"/>
      <c r="CT335" s="107"/>
      <c r="CU335" s="187"/>
      <c r="CV335" s="187"/>
      <c r="CW335" s="230"/>
      <c r="CX335" s="230"/>
      <c r="CY335" s="236"/>
      <c r="CZ335" s="236"/>
      <c r="DA335" s="242"/>
      <c r="DB335" s="242"/>
      <c r="DC335" s="248"/>
      <c r="DD335" s="248"/>
      <c r="DE335" s="170"/>
      <c r="DF335" s="170"/>
      <c r="DG335" s="107"/>
      <c r="DH335" s="107"/>
      <c r="DK335" s="258"/>
      <c r="DL335" s="258"/>
      <c r="DM335" s="154"/>
      <c r="DN335" s="154"/>
      <c r="DO335" s="264"/>
      <c r="DP335" s="264"/>
      <c r="DQ335" s="270"/>
      <c r="DR335" s="270"/>
      <c r="DS335" s="113"/>
      <c r="DT335" s="113"/>
      <c r="DW335" s="276"/>
      <c r="DX335" s="276"/>
      <c r="DY335" s="282"/>
      <c r="DZ335" s="282"/>
      <c r="EA335" s="258"/>
      <c r="EB335" s="258"/>
      <c r="EC335" s="288"/>
      <c r="ED335" s="288"/>
      <c r="EG335" s="299"/>
      <c r="EH335" s="299"/>
      <c r="EI335" s="230"/>
      <c r="EJ335" s="230"/>
    </row>
    <row r="336" spans="1:140" s="91" customFormat="1" x14ac:dyDescent="0.2">
      <c r="A336" s="90"/>
      <c r="B336" s="81"/>
      <c r="D336" s="80"/>
      <c r="E336" s="96"/>
      <c r="F336" s="96"/>
      <c r="G336" s="97"/>
      <c r="H336" s="80"/>
      <c r="AL336" s="90"/>
      <c r="AM336" s="90"/>
      <c r="AY336" s="125"/>
      <c r="AZ336" s="125"/>
      <c r="BA336" s="107"/>
      <c r="BB336" s="107"/>
      <c r="BC336" s="131"/>
      <c r="BD336" s="131"/>
      <c r="BE336" s="170"/>
      <c r="BF336" s="170"/>
      <c r="BG336" s="119"/>
      <c r="BH336" s="119"/>
      <c r="BI336" s="113"/>
      <c r="BJ336" s="113"/>
      <c r="BK336" s="107"/>
      <c r="BL336" s="107"/>
      <c r="BM336" s="154"/>
      <c r="BN336" s="154"/>
      <c r="BO336" s="160"/>
      <c r="BP336" s="160"/>
      <c r="BQ336" s="107"/>
      <c r="BR336" s="107"/>
      <c r="BS336" s="177"/>
      <c r="BT336" s="177"/>
      <c r="BU336" s="187"/>
      <c r="BV336" s="187"/>
      <c r="BW336" s="193"/>
      <c r="BX336" s="193"/>
      <c r="BY336" s="154"/>
      <c r="BZ336" s="154"/>
      <c r="CA336" s="170"/>
      <c r="CB336" s="170"/>
      <c r="CC336" s="206"/>
      <c r="CD336" s="206"/>
      <c r="CE336" s="177"/>
      <c r="CF336" s="177"/>
      <c r="CI336" s="212"/>
      <c r="CJ336" s="212"/>
      <c r="CM336" s="160"/>
      <c r="CN336" s="160"/>
      <c r="CO336" s="218"/>
      <c r="CP336" s="218"/>
      <c r="CS336" s="107"/>
      <c r="CT336" s="107"/>
      <c r="CU336" s="187"/>
      <c r="CV336" s="187"/>
      <c r="CW336" s="230"/>
      <c r="CX336" s="230"/>
      <c r="CY336" s="236"/>
      <c r="CZ336" s="236"/>
      <c r="DA336" s="242"/>
      <c r="DB336" s="242"/>
      <c r="DC336" s="248"/>
      <c r="DD336" s="248"/>
      <c r="DE336" s="170"/>
      <c r="DF336" s="170"/>
      <c r="DG336" s="107"/>
      <c r="DH336" s="107"/>
      <c r="DK336" s="258"/>
      <c r="DL336" s="258"/>
      <c r="DM336" s="154"/>
      <c r="DN336" s="154"/>
      <c r="DO336" s="264"/>
      <c r="DP336" s="264"/>
      <c r="DQ336" s="270"/>
      <c r="DR336" s="270"/>
      <c r="DS336" s="113"/>
      <c r="DT336" s="113"/>
      <c r="DW336" s="276"/>
      <c r="DX336" s="276"/>
      <c r="DY336" s="282"/>
      <c r="DZ336" s="282"/>
      <c r="EA336" s="258"/>
      <c r="EB336" s="258"/>
      <c r="EC336" s="288"/>
      <c r="ED336" s="288"/>
      <c r="EG336" s="299"/>
      <c r="EH336" s="299"/>
      <c r="EI336" s="230"/>
      <c r="EJ336" s="230"/>
    </row>
    <row r="337" spans="1:140" s="91" customFormat="1" x14ac:dyDescent="0.2">
      <c r="A337" s="90"/>
      <c r="B337" s="81"/>
      <c r="D337" s="80"/>
      <c r="E337" s="96"/>
      <c r="F337" s="96"/>
      <c r="G337" s="97"/>
      <c r="H337" s="80"/>
      <c r="AL337" s="90"/>
      <c r="AM337" s="90"/>
      <c r="AY337" s="125"/>
      <c r="AZ337" s="125"/>
      <c r="BA337" s="107"/>
      <c r="BB337" s="107"/>
      <c r="BC337" s="131"/>
      <c r="BD337" s="131"/>
      <c r="BE337" s="170"/>
      <c r="BF337" s="170"/>
      <c r="BG337" s="119"/>
      <c r="BH337" s="119"/>
      <c r="BI337" s="113"/>
      <c r="BJ337" s="113"/>
      <c r="BK337" s="107"/>
      <c r="BL337" s="107"/>
      <c r="BM337" s="154"/>
      <c r="BN337" s="154"/>
      <c r="BO337" s="160"/>
      <c r="BP337" s="160"/>
      <c r="BQ337" s="107"/>
      <c r="BR337" s="107"/>
      <c r="BS337" s="177"/>
      <c r="BT337" s="177"/>
      <c r="BU337" s="187"/>
      <c r="BV337" s="187"/>
      <c r="BW337" s="193"/>
      <c r="BX337" s="193"/>
      <c r="BY337" s="154"/>
      <c r="BZ337" s="154"/>
      <c r="CA337" s="170"/>
      <c r="CB337" s="170"/>
      <c r="CC337" s="206"/>
      <c r="CD337" s="206"/>
      <c r="CE337" s="177"/>
      <c r="CF337" s="177"/>
      <c r="CI337" s="212"/>
      <c r="CJ337" s="212"/>
      <c r="CM337" s="160"/>
      <c r="CN337" s="160"/>
      <c r="CO337" s="218"/>
      <c r="CP337" s="218"/>
      <c r="CS337" s="107"/>
      <c r="CT337" s="107"/>
      <c r="CU337" s="187"/>
      <c r="CV337" s="187"/>
      <c r="CW337" s="230"/>
      <c r="CX337" s="230"/>
      <c r="CY337" s="236"/>
      <c r="CZ337" s="236"/>
      <c r="DA337" s="242"/>
      <c r="DB337" s="242"/>
      <c r="DC337" s="248"/>
      <c r="DD337" s="248"/>
      <c r="DE337" s="170"/>
      <c r="DF337" s="170"/>
      <c r="DG337" s="107"/>
      <c r="DH337" s="107"/>
      <c r="DK337" s="258"/>
      <c r="DL337" s="258"/>
      <c r="DM337" s="154"/>
      <c r="DN337" s="154"/>
      <c r="DO337" s="264"/>
      <c r="DP337" s="264"/>
      <c r="DQ337" s="270"/>
      <c r="DR337" s="270"/>
      <c r="DS337" s="113"/>
      <c r="DT337" s="113"/>
      <c r="DW337" s="276"/>
      <c r="DX337" s="276"/>
      <c r="DY337" s="282"/>
      <c r="DZ337" s="282"/>
      <c r="EA337" s="258"/>
      <c r="EB337" s="258"/>
      <c r="EC337" s="288"/>
      <c r="ED337" s="288"/>
      <c r="EG337" s="299"/>
      <c r="EH337" s="299"/>
      <c r="EI337" s="230"/>
      <c r="EJ337" s="230"/>
    </row>
    <row r="338" spans="1:140" s="91" customFormat="1" x14ac:dyDescent="0.2">
      <c r="A338" s="90"/>
      <c r="B338" s="81"/>
      <c r="D338" s="80"/>
      <c r="E338" s="96"/>
      <c r="F338" s="96"/>
      <c r="G338" s="97"/>
      <c r="H338" s="80"/>
      <c r="AL338" s="90"/>
      <c r="AM338" s="90"/>
      <c r="AY338" s="125"/>
      <c r="AZ338" s="125"/>
      <c r="BA338" s="107"/>
      <c r="BB338" s="107"/>
      <c r="BC338" s="131"/>
      <c r="BD338" s="131"/>
      <c r="BE338" s="170"/>
      <c r="BF338" s="170"/>
      <c r="BG338" s="119"/>
      <c r="BH338" s="119"/>
      <c r="BI338" s="113"/>
      <c r="BJ338" s="113"/>
      <c r="BK338" s="107"/>
      <c r="BL338" s="107"/>
      <c r="BM338" s="154"/>
      <c r="BN338" s="154"/>
      <c r="BO338" s="160"/>
      <c r="BP338" s="160"/>
      <c r="BQ338" s="107"/>
      <c r="BR338" s="107"/>
      <c r="BS338" s="177"/>
      <c r="BT338" s="177"/>
      <c r="BU338" s="187"/>
      <c r="BV338" s="187"/>
      <c r="BW338" s="193"/>
      <c r="BX338" s="193"/>
      <c r="BY338" s="154"/>
      <c r="BZ338" s="154"/>
      <c r="CA338" s="170"/>
      <c r="CB338" s="170"/>
      <c r="CC338" s="206"/>
      <c r="CD338" s="206"/>
      <c r="CE338" s="177"/>
      <c r="CF338" s="177"/>
      <c r="CI338" s="212"/>
      <c r="CJ338" s="212"/>
      <c r="CM338" s="160"/>
      <c r="CN338" s="160"/>
      <c r="CO338" s="218"/>
      <c r="CP338" s="218"/>
      <c r="CS338" s="107"/>
      <c r="CT338" s="107"/>
      <c r="CU338" s="187"/>
      <c r="CV338" s="187"/>
      <c r="CW338" s="230"/>
      <c r="CX338" s="230"/>
      <c r="CY338" s="236"/>
      <c r="CZ338" s="236"/>
      <c r="DA338" s="242"/>
      <c r="DB338" s="242"/>
      <c r="DC338" s="248"/>
      <c r="DD338" s="248"/>
      <c r="DE338" s="170"/>
      <c r="DF338" s="170"/>
      <c r="DG338" s="107"/>
      <c r="DH338" s="107"/>
      <c r="DK338" s="258"/>
      <c r="DL338" s="258"/>
      <c r="DM338" s="154"/>
      <c r="DN338" s="154"/>
      <c r="DO338" s="264"/>
      <c r="DP338" s="264"/>
      <c r="DQ338" s="270"/>
      <c r="DR338" s="270"/>
      <c r="DS338" s="113"/>
      <c r="DT338" s="113"/>
      <c r="DW338" s="276"/>
      <c r="DX338" s="276"/>
      <c r="DY338" s="282"/>
      <c r="DZ338" s="282"/>
      <c r="EA338" s="258"/>
      <c r="EB338" s="258"/>
      <c r="EC338" s="288"/>
      <c r="ED338" s="288"/>
      <c r="EG338" s="299"/>
      <c r="EH338" s="299"/>
      <c r="EI338" s="230"/>
      <c r="EJ338" s="230"/>
    </row>
    <row r="339" spans="1:140" s="91" customFormat="1" x14ac:dyDescent="0.2">
      <c r="A339" s="90"/>
      <c r="B339" s="81"/>
      <c r="D339" s="80"/>
      <c r="E339" s="96"/>
      <c r="F339" s="96"/>
      <c r="G339" s="97"/>
      <c r="H339" s="80"/>
      <c r="AL339" s="90"/>
      <c r="AM339" s="90"/>
      <c r="AY339" s="125"/>
      <c r="AZ339" s="125"/>
      <c r="BA339" s="107"/>
      <c r="BB339" s="107"/>
      <c r="BC339" s="131"/>
      <c r="BD339" s="131"/>
      <c r="BE339" s="170"/>
      <c r="BF339" s="170"/>
      <c r="BG339" s="119"/>
      <c r="BH339" s="119"/>
      <c r="BI339" s="113"/>
      <c r="BJ339" s="113"/>
      <c r="BK339" s="107"/>
      <c r="BL339" s="107"/>
      <c r="BM339" s="154"/>
      <c r="BN339" s="154"/>
      <c r="BO339" s="160"/>
      <c r="BP339" s="160"/>
      <c r="BQ339" s="107"/>
      <c r="BR339" s="107"/>
      <c r="BS339" s="177"/>
      <c r="BT339" s="177"/>
      <c r="BU339" s="187"/>
      <c r="BV339" s="187"/>
      <c r="BW339" s="193"/>
      <c r="BX339" s="193"/>
      <c r="BY339" s="154"/>
      <c r="BZ339" s="154"/>
      <c r="CA339" s="170"/>
      <c r="CB339" s="170"/>
      <c r="CC339" s="206"/>
      <c r="CD339" s="206"/>
      <c r="CE339" s="177"/>
      <c r="CF339" s="177"/>
      <c r="CI339" s="212"/>
      <c r="CJ339" s="212"/>
      <c r="CM339" s="160"/>
      <c r="CN339" s="160"/>
      <c r="CO339" s="218"/>
      <c r="CP339" s="218"/>
      <c r="CS339" s="107"/>
      <c r="CT339" s="107"/>
      <c r="CU339" s="187"/>
      <c r="CV339" s="187"/>
      <c r="CW339" s="230"/>
      <c r="CX339" s="230"/>
      <c r="CY339" s="236"/>
      <c r="CZ339" s="236"/>
      <c r="DA339" s="242"/>
      <c r="DB339" s="242"/>
      <c r="DC339" s="248"/>
      <c r="DD339" s="248"/>
      <c r="DE339" s="170"/>
      <c r="DF339" s="170"/>
      <c r="DG339" s="107"/>
      <c r="DH339" s="107"/>
      <c r="DK339" s="258"/>
      <c r="DL339" s="258"/>
      <c r="DM339" s="154"/>
      <c r="DN339" s="154"/>
      <c r="DO339" s="264"/>
      <c r="DP339" s="264"/>
      <c r="DQ339" s="270"/>
      <c r="DR339" s="270"/>
      <c r="DS339" s="113"/>
      <c r="DT339" s="113"/>
      <c r="DW339" s="276"/>
      <c r="DX339" s="276"/>
      <c r="DY339" s="282"/>
      <c r="DZ339" s="282"/>
      <c r="EA339" s="258"/>
      <c r="EB339" s="258"/>
      <c r="EC339" s="288"/>
      <c r="ED339" s="288"/>
      <c r="EG339" s="299"/>
      <c r="EH339" s="299"/>
      <c r="EI339" s="230"/>
      <c r="EJ339" s="230"/>
    </row>
    <row r="340" spans="1:140" s="91" customFormat="1" x14ac:dyDescent="0.2">
      <c r="A340" s="90"/>
      <c r="B340" s="81"/>
      <c r="D340" s="80"/>
      <c r="E340" s="96"/>
      <c r="F340" s="96"/>
      <c r="G340" s="97"/>
      <c r="H340" s="80"/>
      <c r="AL340" s="90"/>
      <c r="AM340" s="90"/>
      <c r="AY340" s="125"/>
      <c r="AZ340" s="125"/>
      <c r="BA340" s="107"/>
      <c r="BB340" s="107"/>
      <c r="BC340" s="131"/>
      <c r="BD340" s="131"/>
      <c r="BE340" s="170"/>
      <c r="BF340" s="170"/>
      <c r="BG340" s="119"/>
      <c r="BH340" s="119"/>
      <c r="BI340" s="113"/>
      <c r="BJ340" s="113"/>
      <c r="BK340" s="107"/>
      <c r="BL340" s="107"/>
      <c r="BM340" s="154"/>
      <c r="BN340" s="154"/>
      <c r="BO340" s="160"/>
      <c r="BP340" s="160"/>
      <c r="BQ340" s="107"/>
      <c r="BR340" s="107"/>
      <c r="BS340" s="177"/>
      <c r="BT340" s="177"/>
      <c r="BU340" s="187"/>
      <c r="BV340" s="187"/>
      <c r="BW340" s="193"/>
      <c r="BX340" s="193"/>
      <c r="BY340" s="154"/>
      <c r="BZ340" s="154"/>
      <c r="CA340" s="170"/>
      <c r="CB340" s="170"/>
      <c r="CC340" s="206"/>
      <c r="CD340" s="206"/>
      <c r="CE340" s="177"/>
      <c r="CF340" s="177"/>
      <c r="CI340" s="212"/>
      <c r="CJ340" s="212"/>
      <c r="CM340" s="160"/>
      <c r="CN340" s="160"/>
      <c r="CO340" s="218"/>
      <c r="CP340" s="218"/>
      <c r="CS340" s="107"/>
      <c r="CT340" s="107"/>
      <c r="CU340" s="187"/>
      <c r="CV340" s="187"/>
      <c r="CW340" s="230"/>
      <c r="CX340" s="230"/>
      <c r="CY340" s="236"/>
      <c r="CZ340" s="236"/>
      <c r="DA340" s="242"/>
      <c r="DB340" s="242"/>
      <c r="DC340" s="248"/>
      <c r="DD340" s="248"/>
      <c r="DE340" s="170"/>
      <c r="DF340" s="170"/>
      <c r="DG340" s="107"/>
      <c r="DH340" s="107"/>
      <c r="DK340" s="258"/>
      <c r="DL340" s="258"/>
      <c r="DM340" s="154"/>
      <c r="DN340" s="154"/>
      <c r="DO340" s="264"/>
      <c r="DP340" s="264"/>
      <c r="DQ340" s="270"/>
      <c r="DR340" s="270"/>
      <c r="DS340" s="113"/>
      <c r="DT340" s="113"/>
      <c r="DW340" s="276"/>
      <c r="DX340" s="276"/>
      <c r="DY340" s="282"/>
      <c r="DZ340" s="282"/>
      <c r="EA340" s="258"/>
      <c r="EB340" s="258"/>
      <c r="EC340" s="288"/>
      <c r="ED340" s="288"/>
      <c r="EG340" s="299"/>
      <c r="EH340" s="299"/>
      <c r="EI340" s="230"/>
      <c r="EJ340" s="230"/>
    </row>
    <row r="341" spans="1:140" s="91" customFormat="1" x14ac:dyDescent="0.2">
      <c r="A341" s="90"/>
      <c r="B341" s="81"/>
      <c r="D341" s="80"/>
      <c r="E341" s="96"/>
      <c r="F341" s="96"/>
      <c r="G341" s="97"/>
      <c r="H341" s="80"/>
      <c r="AL341" s="90"/>
      <c r="AM341" s="90"/>
      <c r="AY341" s="125"/>
      <c r="AZ341" s="125"/>
      <c r="BA341" s="107"/>
      <c r="BB341" s="107"/>
      <c r="BC341" s="131"/>
      <c r="BD341" s="131"/>
      <c r="BE341" s="170"/>
      <c r="BF341" s="170"/>
      <c r="BG341" s="119"/>
      <c r="BH341" s="119"/>
      <c r="BI341" s="113"/>
      <c r="BJ341" s="113"/>
      <c r="BK341" s="107"/>
      <c r="BL341" s="107"/>
      <c r="BM341" s="154"/>
      <c r="BN341" s="154"/>
      <c r="BO341" s="160"/>
      <c r="BP341" s="160"/>
      <c r="BQ341" s="107"/>
      <c r="BR341" s="107"/>
      <c r="BS341" s="177"/>
      <c r="BT341" s="177"/>
      <c r="BU341" s="187"/>
      <c r="BV341" s="187"/>
      <c r="BW341" s="193"/>
      <c r="BX341" s="193"/>
      <c r="BY341" s="154"/>
      <c r="BZ341" s="154"/>
      <c r="CA341" s="170"/>
      <c r="CB341" s="170"/>
      <c r="CC341" s="206"/>
      <c r="CD341" s="206"/>
      <c r="CE341" s="177"/>
      <c r="CF341" s="177"/>
      <c r="CI341" s="212"/>
      <c r="CJ341" s="212"/>
      <c r="CM341" s="160"/>
      <c r="CN341" s="160"/>
      <c r="CO341" s="218"/>
      <c r="CP341" s="218"/>
      <c r="CS341" s="107"/>
      <c r="CT341" s="107"/>
      <c r="CU341" s="187"/>
      <c r="CV341" s="187"/>
      <c r="CW341" s="230"/>
      <c r="CX341" s="230"/>
      <c r="CY341" s="236"/>
      <c r="CZ341" s="236"/>
      <c r="DA341" s="242"/>
      <c r="DB341" s="242"/>
      <c r="DC341" s="248"/>
      <c r="DD341" s="248"/>
      <c r="DE341" s="170"/>
      <c r="DF341" s="170"/>
      <c r="DG341" s="107"/>
      <c r="DH341" s="107"/>
      <c r="DK341" s="258"/>
      <c r="DL341" s="258"/>
      <c r="DM341" s="154"/>
      <c r="DN341" s="154"/>
      <c r="DO341" s="264"/>
      <c r="DP341" s="264"/>
      <c r="DQ341" s="270"/>
      <c r="DR341" s="270"/>
      <c r="DS341" s="113"/>
      <c r="DT341" s="113"/>
      <c r="DW341" s="276"/>
      <c r="DX341" s="276"/>
      <c r="DY341" s="282"/>
      <c r="DZ341" s="282"/>
      <c r="EA341" s="258"/>
      <c r="EB341" s="258"/>
      <c r="EC341" s="288"/>
      <c r="ED341" s="288"/>
      <c r="EG341" s="299"/>
      <c r="EH341" s="299"/>
      <c r="EI341" s="230"/>
      <c r="EJ341" s="230"/>
    </row>
    <row r="342" spans="1:140" s="91" customFormat="1" x14ac:dyDescent="0.2">
      <c r="A342" s="90"/>
      <c r="B342" s="81"/>
      <c r="D342" s="80"/>
      <c r="E342" s="96"/>
      <c r="F342" s="96"/>
      <c r="G342" s="97"/>
      <c r="H342" s="80"/>
      <c r="AL342" s="90"/>
      <c r="AM342" s="90"/>
      <c r="AY342" s="125"/>
      <c r="AZ342" s="125"/>
      <c r="BA342" s="107"/>
      <c r="BB342" s="107"/>
      <c r="BC342" s="131"/>
      <c r="BD342" s="131"/>
      <c r="BE342" s="170"/>
      <c r="BF342" s="170"/>
      <c r="BG342" s="119"/>
      <c r="BH342" s="119"/>
      <c r="BI342" s="113"/>
      <c r="BJ342" s="113"/>
      <c r="BK342" s="107"/>
      <c r="BL342" s="107"/>
      <c r="BM342" s="154"/>
      <c r="BN342" s="154"/>
      <c r="BO342" s="160"/>
      <c r="BP342" s="160"/>
      <c r="BQ342" s="107"/>
      <c r="BR342" s="107"/>
      <c r="BS342" s="177"/>
      <c r="BT342" s="177"/>
      <c r="BU342" s="187"/>
      <c r="BV342" s="187"/>
      <c r="BW342" s="193"/>
      <c r="BX342" s="193"/>
      <c r="BY342" s="154"/>
      <c r="BZ342" s="154"/>
      <c r="CA342" s="170"/>
      <c r="CB342" s="170"/>
      <c r="CC342" s="206"/>
      <c r="CD342" s="206"/>
      <c r="CE342" s="177"/>
      <c r="CF342" s="177"/>
      <c r="CI342" s="212"/>
      <c r="CJ342" s="212"/>
      <c r="CM342" s="160"/>
      <c r="CN342" s="160"/>
      <c r="CO342" s="218"/>
      <c r="CP342" s="218"/>
      <c r="CS342" s="107"/>
      <c r="CT342" s="107"/>
      <c r="CU342" s="187"/>
      <c r="CV342" s="187"/>
      <c r="CW342" s="230"/>
      <c r="CX342" s="230"/>
      <c r="CY342" s="236"/>
      <c r="CZ342" s="236"/>
      <c r="DA342" s="242"/>
      <c r="DB342" s="242"/>
      <c r="DC342" s="248"/>
      <c r="DD342" s="248"/>
      <c r="DE342" s="170"/>
      <c r="DF342" s="170"/>
      <c r="DG342" s="107"/>
      <c r="DH342" s="107"/>
      <c r="DK342" s="258"/>
      <c r="DL342" s="258"/>
      <c r="DM342" s="154"/>
      <c r="DN342" s="154"/>
      <c r="DO342" s="264"/>
      <c r="DP342" s="264"/>
      <c r="DQ342" s="270"/>
      <c r="DR342" s="270"/>
      <c r="DS342" s="113"/>
      <c r="DT342" s="113"/>
      <c r="DW342" s="276"/>
      <c r="DX342" s="276"/>
      <c r="DY342" s="282"/>
      <c r="DZ342" s="282"/>
      <c r="EA342" s="258"/>
      <c r="EB342" s="258"/>
      <c r="EC342" s="288"/>
      <c r="ED342" s="288"/>
      <c r="EG342" s="299"/>
      <c r="EH342" s="299"/>
      <c r="EI342" s="230"/>
      <c r="EJ342" s="230"/>
    </row>
    <row r="343" spans="1:140" s="91" customFormat="1" x14ac:dyDescent="0.2">
      <c r="A343" s="90"/>
      <c r="B343" s="81"/>
      <c r="D343" s="80"/>
      <c r="E343" s="96"/>
      <c r="F343" s="96"/>
      <c r="G343" s="97"/>
      <c r="H343" s="80"/>
      <c r="AL343" s="90"/>
      <c r="AM343" s="90"/>
      <c r="AY343" s="125"/>
      <c r="AZ343" s="125"/>
      <c r="BA343" s="107"/>
      <c r="BB343" s="107"/>
      <c r="BC343" s="131"/>
      <c r="BD343" s="131"/>
      <c r="BE343" s="170"/>
      <c r="BF343" s="170"/>
      <c r="BG343" s="119"/>
      <c r="BH343" s="119"/>
      <c r="BI343" s="113"/>
      <c r="BJ343" s="113"/>
      <c r="BK343" s="107"/>
      <c r="BL343" s="107"/>
      <c r="BM343" s="154"/>
      <c r="BN343" s="154"/>
      <c r="BO343" s="160"/>
      <c r="BP343" s="160"/>
      <c r="BQ343" s="107"/>
      <c r="BR343" s="107"/>
      <c r="BS343" s="177"/>
      <c r="BT343" s="177"/>
      <c r="BU343" s="187"/>
      <c r="BV343" s="187"/>
      <c r="BW343" s="193"/>
      <c r="BX343" s="193"/>
      <c r="BY343" s="154"/>
      <c r="BZ343" s="154"/>
      <c r="CA343" s="170"/>
      <c r="CB343" s="170"/>
      <c r="CC343" s="206"/>
      <c r="CD343" s="206"/>
      <c r="CE343" s="177"/>
      <c r="CF343" s="177"/>
      <c r="CI343" s="212"/>
      <c r="CJ343" s="212"/>
      <c r="CM343" s="160"/>
      <c r="CN343" s="160"/>
      <c r="CO343" s="218"/>
      <c r="CP343" s="218"/>
      <c r="CS343" s="107"/>
      <c r="CT343" s="107"/>
      <c r="CU343" s="187"/>
      <c r="CV343" s="187"/>
      <c r="CW343" s="230"/>
      <c r="CX343" s="230"/>
      <c r="CY343" s="236"/>
      <c r="CZ343" s="236"/>
      <c r="DA343" s="242"/>
      <c r="DB343" s="242"/>
      <c r="DC343" s="248"/>
      <c r="DD343" s="248"/>
      <c r="DE343" s="170"/>
      <c r="DF343" s="170"/>
      <c r="DG343" s="107"/>
      <c r="DH343" s="107"/>
      <c r="DK343" s="258"/>
      <c r="DL343" s="258"/>
      <c r="DM343" s="154"/>
      <c r="DN343" s="154"/>
      <c r="DO343" s="264"/>
      <c r="DP343" s="264"/>
      <c r="DQ343" s="270"/>
      <c r="DR343" s="270"/>
      <c r="DS343" s="113"/>
      <c r="DT343" s="113"/>
      <c r="DW343" s="276"/>
      <c r="DX343" s="276"/>
      <c r="DY343" s="282"/>
      <c r="DZ343" s="282"/>
      <c r="EA343" s="258"/>
      <c r="EB343" s="258"/>
      <c r="EC343" s="288"/>
      <c r="ED343" s="288"/>
      <c r="EG343" s="299"/>
      <c r="EH343" s="299"/>
      <c r="EI343" s="230"/>
      <c r="EJ343" s="230"/>
    </row>
    <row r="344" spans="1:140" s="91" customFormat="1" x14ac:dyDescent="0.2">
      <c r="A344" s="90"/>
      <c r="B344" s="81"/>
      <c r="D344" s="80"/>
      <c r="E344" s="96"/>
      <c r="F344" s="96"/>
      <c r="G344" s="97"/>
      <c r="H344" s="80"/>
      <c r="AL344" s="90"/>
      <c r="AM344" s="90"/>
      <c r="AY344" s="125"/>
      <c r="AZ344" s="125"/>
      <c r="BA344" s="107"/>
      <c r="BB344" s="107"/>
      <c r="BC344" s="131"/>
      <c r="BD344" s="131"/>
      <c r="BE344" s="170"/>
      <c r="BF344" s="170"/>
      <c r="BG344" s="119"/>
      <c r="BH344" s="119"/>
      <c r="BI344" s="113"/>
      <c r="BJ344" s="113"/>
      <c r="BK344" s="107"/>
      <c r="BL344" s="107"/>
      <c r="BM344" s="154"/>
      <c r="BN344" s="154"/>
      <c r="BO344" s="160"/>
      <c r="BP344" s="160"/>
      <c r="BQ344" s="107"/>
      <c r="BR344" s="107"/>
      <c r="BS344" s="177"/>
      <c r="BT344" s="177"/>
      <c r="BU344" s="187"/>
      <c r="BV344" s="187"/>
      <c r="BW344" s="193"/>
      <c r="BX344" s="193"/>
      <c r="BY344" s="154"/>
      <c r="BZ344" s="154"/>
      <c r="CA344" s="170"/>
      <c r="CB344" s="170"/>
      <c r="CC344" s="206"/>
      <c r="CD344" s="206"/>
      <c r="CE344" s="177"/>
      <c r="CF344" s="177"/>
      <c r="CI344" s="212"/>
      <c r="CJ344" s="212"/>
      <c r="CM344" s="160"/>
      <c r="CN344" s="160"/>
      <c r="CO344" s="218"/>
      <c r="CP344" s="218"/>
      <c r="CS344" s="107"/>
      <c r="CT344" s="107"/>
      <c r="CU344" s="187"/>
      <c r="CV344" s="187"/>
      <c r="CW344" s="230"/>
      <c r="CX344" s="230"/>
      <c r="CY344" s="236"/>
      <c r="CZ344" s="236"/>
      <c r="DA344" s="242"/>
      <c r="DB344" s="242"/>
      <c r="DC344" s="248"/>
      <c r="DD344" s="248"/>
      <c r="DE344" s="170"/>
      <c r="DF344" s="170"/>
      <c r="DG344" s="107"/>
      <c r="DH344" s="107"/>
      <c r="DK344" s="258"/>
      <c r="DL344" s="258"/>
      <c r="DM344" s="154"/>
      <c r="DN344" s="154"/>
      <c r="DO344" s="264"/>
      <c r="DP344" s="264"/>
      <c r="DQ344" s="270"/>
      <c r="DR344" s="270"/>
      <c r="DS344" s="113"/>
      <c r="DT344" s="113"/>
      <c r="DW344" s="276"/>
      <c r="DX344" s="276"/>
      <c r="DY344" s="282"/>
      <c r="DZ344" s="282"/>
      <c r="EA344" s="258"/>
      <c r="EB344" s="258"/>
      <c r="EC344" s="288"/>
      <c r="ED344" s="288"/>
      <c r="EG344" s="299"/>
      <c r="EH344" s="299"/>
      <c r="EI344" s="230"/>
      <c r="EJ344" s="230"/>
    </row>
    <row r="345" spans="1:140" s="91" customFormat="1" x14ac:dyDescent="0.2">
      <c r="A345" s="90"/>
      <c r="B345" s="81"/>
      <c r="D345" s="80"/>
      <c r="E345" s="96"/>
      <c r="F345" s="96"/>
      <c r="G345" s="97"/>
      <c r="H345" s="80"/>
      <c r="AL345" s="90"/>
      <c r="AM345" s="90"/>
      <c r="AY345" s="125"/>
      <c r="AZ345" s="125"/>
      <c r="BA345" s="107"/>
      <c r="BB345" s="107"/>
      <c r="BC345" s="131"/>
      <c r="BD345" s="131"/>
      <c r="BE345" s="170"/>
      <c r="BF345" s="170"/>
      <c r="BG345" s="119"/>
      <c r="BH345" s="119"/>
      <c r="BI345" s="113"/>
      <c r="BJ345" s="113"/>
      <c r="BK345" s="107"/>
      <c r="BL345" s="107"/>
      <c r="BM345" s="154"/>
      <c r="BN345" s="154"/>
      <c r="BO345" s="160"/>
      <c r="BP345" s="160"/>
      <c r="BQ345" s="107"/>
      <c r="BR345" s="107"/>
      <c r="BS345" s="177"/>
      <c r="BT345" s="177"/>
      <c r="BU345" s="187"/>
      <c r="BV345" s="187"/>
      <c r="BW345" s="193"/>
      <c r="BX345" s="193"/>
      <c r="BY345" s="154"/>
      <c r="BZ345" s="154"/>
      <c r="CA345" s="170"/>
      <c r="CB345" s="170"/>
      <c r="CC345" s="206"/>
      <c r="CD345" s="206"/>
      <c r="CE345" s="177"/>
      <c r="CF345" s="177"/>
      <c r="CI345" s="212"/>
      <c r="CJ345" s="212"/>
      <c r="CM345" s="160"/>
      <c r="CN345" s="160"/>
      <c r="CO345" s="218"/>
      <c r="CP345" s="218"/>
      <c r="CS345" s="107"/>
      <c r="CT345" s="107"/>
      <c r="CU345" s="187"/>
      <c r="CV345" s="187"/>
      <c r="CW345" s="230"/>
      <c r="CX345" s="230"/>
      <c r="CY345" s="236"/>
      <c r="CZ345" s="236"/>
      <c r="DA345" s="242"/>
      <c r="DB345" s="242"/>
      <c r="DC345" s="248"/>
      <c r="DD345" s="248"/>
      <c r="DE345" s="170"/>
      <c r="DF345" s="170"/>
      <c r="DG345" s="107"/>
      <c r="DH345" s="107"/>
      <c r="DK345" s="258"/>
      <c r="DL345" s="258"/>
      <c r="DM345" s="154"/>
      <c r="DN345" s="154"/>
      <c r="DO345" s="264"/>
      <c r="DP345" s="264"/>
      <c r="DQ345" s="270"/>
      <c r="DR345" s="270"/>
      <c r="DS345" s="113"/>
      <c r="DT345" s="113"/>
      <c r="DW345" s="276"/>
      <c r="DX345" s="276"/>
      <c r="DY345" s="282"/>
      <c r="DZ345" s="282"/>
      <c r="EA345" s="258"/>
      <c r="EB345" s="258"/>
      <c r="EC345" s="288"/>
      <c r="ED345" s="288"/>
      <c r="EG345" s="299"/>
      <c r="EH345" s="299"/>
      <c r="EI345" s="230"/>
      <c r="EJ345" s="230"/>
    </row>
    <row r="346" spans="1:140" s="91" customFormat="1" x14ac:dyDescent="0.2">
      <c r="A346" s="90"/>
      <c r="B346" s="81"/>
      <c r="D346" s="80"/>
      <c r="E346" s="96"/>
      <c r="F346" s="96"/>
      <c r="G346" s="97"/>
      <c r="H346" s="80"/>
      <c r="AL346" s="90"/>
      <c r="AM346" s="90"/>
      <c r="AY346" s="125"/>
      <c r="AZ346" s="125"/>
      <c r="BA346" s="107"/>
      <c r="BB346" s="107"/>
      <c r="BC346" s="131"/>
      <c r="BD346" s="131"/>
      <c r="BE346" s="170"/>
      <c r="BF346" s="170"/>
      <c r="BG346" s="119"/>
      <c r="BH346" s="119"/>
      <c r="BI346" s="113"/>
      <c r="BJ346" s="113"/>
      <c r="BK346" s="107"/>
      <c r="BL346" s="107"/>
      <c r="BM346" s="154"/>
      <c r="BN346" s="154"/>
      <c r="BO346" s="160"/>
      <c r="BP346" s="160"/>
      <c r="BQ346" s="107"/>
      <c r="BR346" s="107"/>
      <c r="BS346" s="177"/>
      <c r="BT346" s="177"/>
      <c r="BU346" s="187"/>
      <c r="BV346" s="187"/>
      <c r="BW346" s="193"/>
      <c r="BX346" s="193"/>
      <c r="BY346" s="154"/>
      <c r="BZ346" s="154"/>
      <c r="CA346" s="170"/>
      <c r="CB346" s="170"/>
      <c r="CC346" s="206"/>
      <c r="CD346" s="206"/>
      <c r="CE346" s="177"/>
      <c r="CF346" s="177"/>
      <c r="CI346" s="212"/>
      <c r="CJ346" s="212"/>
      <c r="CM346" s="160"/>
      <c r="CN346" s="160"/>
      <c r="CO346" s="218"/>
      <c r="CP346" s="218"/>
      <c r="CS346" s="107"/>
      <c r="CT346" s="107"/>
      <c r="CU346" s="187"/>
      <c r="CV346" s="187"/>
      <c r="CW346" s="230"/>
      <c r="CX346" s="230"/>
      <c r="CY346" s="236"/>
      <c r="CZ346" s="236"/>
      <c r="DA346" s="242"/>
      <c r="DB346" s="242"/>
      <c r="DC346" s="248"/>
      <c r="DD346" s="248"/>
      <c r="DE346" s="170"/>
      <c r="DF346" s="170"/>
      <c r="DG346" s="107"/>
      <c r="DH346" s="107"/>
      <c r="DK346" s="258"/>
      <c r="DL346" s="258"/>
      <c r="DM346" s="154"/>
      <c r="DN346" s="154"/>
      <c r="DO346" s="264"/>
      <c r="DP346" s="264"/>
      <c r="DQ346" s="270"/>
      <c r="DR346" s="270"/>
      <c r="DS346" s="113"/>
      <c r="DT346" s="113"/>
      <c r="DW346" s="276"/>
      <c r="DX346" s="276"/>
      <c r="DY346" s="282"/>
      <c r="DZ346" s="282"/>
      <c r="EA346" s="258"/>
      <c r="EB346" s="258"/>
      <c r="EC346" s="288"/>
      <c r="ED346" s="288"/>
      <c r="EG346" s="299"/>
      <c r="EH346" s="299"/>
      <c r="EI346" s="230"/>
      <c r="EJ346" s="230"/>
    </row>
    <row r="347" spans="1:140" s="91" customFormat="1" x14ac:dyDescent="0.2">
      <c r="A347" s="90"/>
      <c r="B347" s="81"/>
      <c r="D347" s="80"/>
      <c r="E347" s="96"/>
      <c r="F347" s="96"/>
      <c r="G347" s="97"/>
      <c r="H347" s="80"/>
      <c r="AL347" s="90"/>
      <c r="AM347" s="90"/>
      <c r="AY347" s="125"/>
      <c r="AZ347" s="125"/>
      <c r="BA347" s="107"/>
      <c r="BB347" s="107"/>
      <c r="BC347" s="131"/>
      <c r="BD347" s="131"/>
      <c r="BE347" s="170"/>
      <c r="BF347" s="170"/>
      <c r="BG347" s="119"/>
      <c r="BH347" s="119"/>
      <c r="BI347" s="113"/>
      <c r="BJ347" s="113"/>
      <c r="BK347" s="107"/>
      <c r="BL347" s="107"/>
      <c r="BM347" s="154"/>
      <c r="BN347" s="154"/>
      <c r="BO347" s="160"/>
      <c r="BP347" s="160"/>
      <c r="BQ347" s="107"/>
      <c r="BR347" s="107"/>
      <c r="BS347" s="177"/>
      <c r="BT347" s="177"/>
      <c r="BU347" s="187"/>
      <c r="BV347" s="187"/>
      <c r="BW347" s="193"/>
      <c r="BX347" s="193"/>
      <c r="BY347" s="154"/>
      <c r="BZ347" s="154"/>
      <c r="CA347" s="170"/>
      <c r="CB347" s="170"/>
      <c r="CC347" s="206"/>
      <c r="CD347" s="206"/>
      <c r="CE347" s="177"/>
      <c r="CF347" s="177"/>
      <c r="CI347" s="212"/>
      <c r="CJ347" s="212"/>
      <c r="CM347" s="160"/>
      <c r="CN347" s="160"/>
      <c r="CO347" s="218"/>
      <c r="CP347" s="218"/>
      <c r="CS347" s="107"/>
      <c r="CT347" s="107"/>
      <c r="CU347" s="187"/>
      <c r="CV347" s="187"/>
      <c r="CW347" s="230"/>
      <c r="CX347" s="230"/>
      <c r="CY347" s="236"/>
      <c r="CZ347" s="236"/>
      <c r="DA347" s="242"/>
      <c r="DB347" s="242"/>
      <c r="DC347" s="248"/>
      <c r="DD347" s="248"/>
      <c r="DE347" s="170"/>
      <c r="DF347" s="170"/>
      <c r="DG347" s="107"/>
      <c r="DH347" s="107"/>
      <c r="DK347" s="258"/>
      <c r="DL347" s="258"/>
      <c r="DM347" s="154"/>
      <c r="DN347" s="154"/>
      <c r="DO347" s="264"/>
      <c r="DP347" s="264"/>
      <c r="DQ347" s="270"/>
      <c r="DR347" s="270"/>
      <c r="DS347" s="113"/>
      <c r="DT347" s="113"/>
      <c r="DW347" s="276"/>
      <c r="DX347" s="276"/>
      <c r="DY347" s="282"/>
      <c r="DZ347" s="282"/>
      <c r="EA347" s="258"/>
      <c r="EB347" s="258"/>
      <c r="EC347" s="288"/>
      <c r="ED347" s="288"/>
      <c r="EG347" s="299"/>
      <c r="EH347" s="299"/>
      <c r="EI347" s="230"/>
      <c r="EJ347" s="230"/>
    </row>
    <row r="348" spans="1:140" s="91" customFormat="1" x14ac:dyDescent="0.2">
      <c r="A348" s="90"/>
      <c r="B348" s="81"/>
      <c r="D348" s="80"/>
      <c r="E348" s="96"/>
      <c r="F348" s="96"/>
      <c r="G348" s="97"/>
      <c r="H348" s="80"/>
      <c r="AL348" s="90"/>
      <c r="AM348" s="90"/>
      <c r="AY348" s="125"/>
      <c r="AZ348" s="125"/>
      <c r="BA348" s="107"/>
      <c r="BB348" s="107"/>
      <c r="BC348" s="131"/>
      <c r="BD348" s="131"/>
      <c r="BE348" s="170"/>
      <c r="BF348" s="170"/>
      <c r="BG348" s="119"/>
      <c r="BH348" s="119"/>
      <c r="BI348" s="113"/>
      <c r="BJ348" s="113"/>
      <c r="BK348" s="107"/>
      <c r="BL348" s="107"/>
      <c r="BM348" s="154"/>
      <c r="BN348" s="154"/>
      <c r="BO348" s="160"/>
      <c r="BP348" s="160"/>
      <c r="BQ348" s="107"/>
      <c r="BR348" s="107"/>
      <c r="BS348" s="177"/>
      <c r="BT348" s="177"/>
      <c r="BU348" s="187"/>
      <c r="BV348" s="187"/>
      <c r="BW348" s="193"/>
      <c r="BX348" s="193"/>
      <c r="BY348" s="154"/>
      <c r="BZ348" s="154"/>
      <c r="CA348" s="170"/>
      <c r="CB348" s="170"/>
      <c r="CC348" s="206"/>
      <c r="CD348" s="206"/>
      <c r="CE348" s="177"/>
      <c r="CF348" s="177"/>
      <c r="CI348" s="212"/>
      <c r="CJ348" s="212"/>
      <c r="CM348" s="160"/>
      <c r="CN348" s="160"/>
      <c r="CO348" s="218"/>
      <c r="CP348" s="218"/>
      <c r="CS348" s="107"/>
      <c r="CT348" s="107"/>
      <c r="CU348" s="187"/>
      <c r="CV348" s="187"/>
      <c r="CW348" s="230"/>
      <c r="CX348" s="230"/>
      <c r="CY348" s="236"/>
      <c r="CZ348" s="236"/>
      <c r="DA348" s="242"/>
      <c r="DB348" s="242"/>
      <c r="DC348" s="248"/>
      <c r="DD348" s="248"/>
      <c r="DE348" s="170"/>
      <c r="DF348" s="170"/>
      <c r="DG348" s="107"/>
      <c r="DH348" s="107"/>
      <c r="DK348" s="258"/>
      <c r="DL348" s="258"/>
      <c r="DM348" s="154"/>
      <c r="DN348" s="154"/>
      <c r="DO348" s="264"/>
      <c r="DP348" s="264"/>
      <c r="DQ348" s="270"/>
      <c r="DR348" s="270"/>
      <c r="DS348" s="113"/>
      <c r="DT348" s="113"/>
      <c r="DW348" s="276"/>
      <c r="DX348" s="276"/>
      <c r="DY348" s="282"/>
      <c r="DZ348" s="282"/>
      <c r="EA348" s="258"/>
      <c r="EB348" s="258"/>
      <c r="EC348" s="288"/>
      <c r="ED348" s="288"/>
      <c r="EG348" s="299"/>
      <c r="EH348" s="299"/>
      <c r="EI348" s="230"/>
      <c r="EJ348" s="230"/>
    </row>
    <row r="349" spans="1:140" s="91" customFormat="1" x14ac:dyDescent="0.2">
      <c r="A349" s="90"/>
      <c r="B349" s="81"/>
      <c r="D349" s="80"/>
      <c r="E349" s="96"/>
      <c r="F349" s="96"/>
      <c r="G349" s="97"/>
      <c r="H349" s="80"/>
      <c r="AL349" s="90"/>
      <c r="AM349" s="90"/>
      <c r="AY349" s="125"/>
      <c r="AZ349" s="125"/>
      <c r="BA349" s="107"/>
      <c r="BB349" s="107"/>
      <c r="BC349" s="131"/>
      <c r="BD349" s="131"/>
      <c r="BE349" s="170"/>
      <c r="BF349" s="170"/>
      <c r="BG349" s="119"/>
      <c r="BH349" s="119"/>
      <c r="BI349" s="113"/>
      <c r="BJ349" s="113"/>
      <c r="BK349" s="107"/>
      <c r="BL349" s="107"/>
      <c r="BM349" s="154"/>
      <c r="BN349" s="154"/>
      <c r="BO349" s="160"/>
      <c r="BP349" s="160"/>
      <c r="BQ349" s="107"/>
      <c r="BR349" s="107"/>
      <c r="BS349" s="177"/>
      <c r="BT349" s="177"/>
      <c r="BU349" s="187"/>
      <c r="BV349" s="187"/>
      <c r="BW349" s="193"/>
      <c r="BX349" s="193"/>
      <c r="BY349" s="154"/>
      <c r="BZ349" s="154"/>
      <c r="CA349" s="170"/>
      <c r="CB349" s="170"/>
      <c r="CC349" s="206"/>
      <c r="CD349" s="206"/>
      <c r="CE349" s="177"/>
      <c r="CF349" s="177"/>
      <c r="CI349" s="212"/>
      <c r="CJ349" s="212"/>
      <c r="CM349" s="160"/>
      <c r="CN349" s="160"/>
      <c r="CO349" s="218"/>
      <c r="CP349" s="218"/>
      <c r="CS349" s="107"/>
      <c r="CT349" s="107"/>
      <c r="CU349" s="187"/>
      <c r="CV349" s="187"/>
      <c r="CW349" s="230"/>
      <c r="CX349" s="230"/>
      <c r="CY349" s="236"/>
      <c r="CZ349" s="236"/>
      <c r="DA349" s="242"/>
      <c r="DB349" s="242"/>
      <c r="DC349" s="248"/>
      <c r="DD349" s="248"/>
      <c r="DE349" s="170"/>
      <c r="DF349" s="170"/>
      <c r="DG349" s="107"/>
      <c r="DH349" s="107"/>
      <c r="DK349" s="258"/>
      <c r="DL349" s="258"/>
      <c r="DM349" s="154"/>
      <c r="DN349" s="154"/>
      <c r="DO349" s="264"/>
      <c r="DP349" s="264"/>
      <c r="DQ349" s="270"/>
      <c r="DR349" s="270"/>
      <c r="DS349" s="113"/>
      <c r="DT349" s="113"/>
      <c r="DW349" s="276"/>
      <c r="DX349" s="276"/>
      <c r="DY349" s="282"/>
      <c r="DZ349" s="282"/>
      <c r="EA349" s="258"/>
      <c r="EB349" s="258"/>
      <c r="EC349" s="288"/>
      <c r="ED349" s="288"/>
      <c r="EG349" s="299"/>
      <c r="EH349" s="299"/>
      <c r="EI349" s="230"/>
      <c r="EJ349" s="230"/>
    </row>
    <row r="350" spans="1:140" s="91" customFormat="1" x14ac:dyDescent="0.2">
      <c r="A350" s="90"/>
      <c r="B350" s="81"/>
      <c r="D350" s="80"/>
      <c r="E350" s="96"/>
      <c r="F350" s="96"/>
      <c r="G350" s="97"/>
      <c r="H350" s="80"/>
      <c r="AL350" s="90"/>
      <c r="AM350" s="90"/>
      <c r="AY350" s="125"/>
      <c r="AZ350" s="125"/>
      <c r="BA350" s="107"/>
      <c r="BB350" s="107"/>
      <c r="BC350" s="131"/>
      <c r="BD350" s="131"/>
      <c r="BE350" s="170"/>
      <c r="BF350" s="170"/>
      <c r="BG350" s="119"/>
      <c r="BH350" s="119"/>
      <c r="BI350" s="113"/>
      <c r="BJ350" s="113"/>
      <c r="BK350" s="107"/>
      <c r="BL350" s="107"/>
      <c r="BM350" s="154"/>
      <c r="BN350" s="154"/>
      <c r="BO350" s="160"/>
      <c r="BP350" s="160"/>
      <c r="BQ350" s="107"/>
      <c r="BR350" s="107"/>
      <c r="BS350" s="177"/>
      <c r="BT350" s="177"/>
      <c r="BU350" s="187"/>
      <c r="BV350" s="187"/>
      <c r="BW350" s="193"/>
      <c r="BX350" s="193"/>
      <c r="BY350" s="154"/>
      <c r="BZ350" s="154"/>
      <c r="CA350" s="170"/>
      <c r="CB350" s="170"/>
      <c r="CC350" s="206"/>
      <c r="CD350" s="206"/>
      <c r="CE350" s="177"/>
      <c r="CF350" s="177"/>
      <c r="CI350" s="212"/>
      <c r="CJ350" s="212"/>
      <c r="CM350" s="160"/>
      <c r="CN350" s="160"/>
      <c r="CO350" s="218"/>
      <c r="CP350" s="218"/>
      <c r="CS350" s="107"/>
      <c r="CT350" s="107"/>
      <c r="CU350" s="187"/>
      <c r="CV350" s="187"/>
      <c r="CW350" s="230"/>
      <c r="CX350" s="230"/>
      <c r="CY350" s="236"/>
      <c r="CZ350" s="236"/>
      <c r="DA350" s="242"/>
      <c r="DB350" s="242"/>
      <c r="DC350" s="248"/>
      <c r="DD350" s="248"/>
      <c r="DE350" s="170"/>
      <c r="DF350" s="170"/>
      <c r="DG350" s="107"/>
      <c r="DH350" s="107"/>
      <c r="DK350" s="258"/>
      <c r="DL350" s="258"/>
      <c r="DM350" s="154"/>
      <c r="DN350" s="154"/>
      <c r="DO350" s="264"/>
      <c r="DP350" s="264"/>
      <c r="DQ350" s="270"/>
      <c r="DR350" s="270"/>
      <c r="DS350" s="113"/>
      <c r="DT350" s="113"/>
      <c r="DW350" s="276"/>
      <c r="DX350" s="276"/>
      <c r="DY350" s="282"/>
      <c r="DZ350" s="282"/>
      <c r="EA350" s="258"/>
      <c r="EB350" s="258"/>
      <c r="EC350" s="288"/>
      <c r="ED350" s="288"/>
      <c r="EG350" s="299"/>
      <c r="EH350" s="299"/>
      <c r="EI350" s="230"/>
      <c r="EJ350" s="230"/>
    </row>
    <row r="351" spans="1:140" s="91" customFormat="1" x14ac:dyDescent="0.2">
      <c r="A351" s="90"/>
      <c r="B351" s="81"/>
      <c r="D351" s="80"/>
      <c r="E351" s="96"/>
      <c r="F351" s="96"/>
      <c r="G351" s="97"/>
      <c r="H351" s="80"/>
      <c r="AL351" s="90"/>
      <c r="AM351" s="90"/>
      <c r="AY351" s="125"/>
      <c r="AZ351" s="125"/>
      <c r="BA351" s="107"/>
      <c r="BB351" s="107"/>
      <c r="BC351" s="131"/>
      <c r="BD351" s="131"/>
      <c r="BE351" s="170"/>
      <c r="BF351" s="170"/>
      <c r="BG351" s="119"/>
      <c r="BH351" s="119"/>
      <c r="BI351" s="113"/>
      <c r="BJ351" s="113"/>
      <c r="BK351" s="107"/>
      <c r="BL351" s="107"/>
      <c r="BM351" s="154"/>
      <c r="BN351" s="154"/>
      <c r="BO351" s="160"/>
      <c r="BP351" s="160"/>
      <c r="BQ351" s="107"/>
      <c r="BR351" s="107"/>
      <c r="BS351" s="177"/>
      <c r="BT351" s="177"/>
      <c r="BU351" s="187"/>
      <c r="BV351" s="187"/>
      <c r="BW351" s="193"/>
      <c r="BX351" s="193"/>
      <c r="BY351" s="154"/>
      <c r="BZ351" s="154"/>
      <c r="CA351" s="170"/>
      <c r="CB351" s="170"/>
      <c r="CC351" s="206"/>
      <c r="CD351" s="206"/>
      <c r="CE351" s="177"/>
      <c r="CF351" s="177"/>
      <c r="CI351" s="212"/>
      <c r="CJ351" s="212"/>
      <c r="CM351" s="160"/>
      <c r="CN351" s="160"/>
      <c r="CO351" s="218"/>
      <c r="CP351" s="218"/>
      <c r="CS351" s="107"/>
      <c r="CT351" s="107"/>
      <c r="CU351" s="187"/>
      <c r="CV351" s="187"/>
      <c r="CW351" s="230"/>
      <c r="CX351" s="230"/>
      <c r="CY351" s="236"/>
      <c r="CZ351" s="236"/>
      <c r="DA351" s="242"/>
      <c r="DB351" s="242"/>
      <c r="DC351" s="248"/>
      <c r="DD351" s="248"/>
      <c r="DE351" s="170"/>
      <c r="DF351" s="170"/>
      <c r="DG351" s="107"/>
      <c r="DH351" s="107"/>
      <c r="DK351" s="258"/>
      <c r="DL351" s="258"/>
      <c r="DM351" s="154"/>
      <c r="DN351" s="154"/>
      <c r="DO351" s="264"/>
      <c r="DP351" s="264"/>
      <c r="DQ351" s="270"/>
      <c r="DR351" s="270"/>
      <c r="DS351" s="113"/>
      <c r="DT351" s="113"/>
      <c r="DW351" s="276"/>
      <c r="DX351" s="276"/>
      <c r="DY351" s="282"/>
      <c r="DZ351" s="282"/>
      <c r="EA351" s="258"/>
      <c r="EB351" s="258"/>
      <c r="EC351" s="288"/>
      <c r="ED351" s="288"/>
      <c r="EG351" s="299"/>
      <c r="EH351" s="299"/>
      <c r="EI351" s="230"/>
      <c r="EJ351" s="230"/>
    </row>
    <row r="352" spans="1:140" s="91" customFormat="1" x14ac:dyDescent="0.2">
      <c r="A352" s="90"/>
      <c r="B352" s="81"/>
      <c r="D352" s="80"/>
      <c r="E352" s="96"/>
      <c r="F352" s="96"/>
      <c r="G352" s="97"/>
      <c r="H352" s="80"/>
      <c r="AL352" s="90"/>
      <c r="AM352" s="90"/>
      <c r="AY352" s="125"/>
      <c r="AZ352" s="125"/>
      <c r="BA352" s="107"/>
      <c r="BB352" s="107"/>
      <c r="BC352" s="131"/>
      <c r="BD352" s="131"/>
      <c r="BE352" s="170"/>
      <c r="BF352" s="170"/>
      <c r="BG352" s="119"/>
      <c r="BH352" s="119"/>
      <c r="BI352" s="113"/>
      <c r="BJ352" s="113"/>
      <c r="BK352" s="107"/>
      <c r="BL352" s="107"/>
      <c r="BM352" s="154"/>
      <c r="BN352" s="154"/>
      <c r="BO352" s="160"/>
      <c r="BP352" s="160"/>
      <c r="BQ352" s="107"/>
      <c r="BR352" s="107"/>
      <c r="BS352" s="177"/>
      <c r="BT352" s="177"/>
      <c r="BU352" s="187"/>
      <c r="BV352" s="187"/>
      <c r="BW352" s="193"/>
      <c r="BX352" s="193"/>
      <c r="BY352" s="154"/>
      <c r="BZ352" s="154"/>
      <c r="CA352" s="170"/>
      <c r="CB352" s="170"/>
      <c r="CC352" s="206"/>
      <c r="CD352" s="206"/>
      <c r="CE352" s="177"/>
      <c r="CF352" s="177"/>
      <c r="CI352" s="212"/>
      <c r="CJ352" s="212"/>
      <c r="CM352" s="160"/>
      <c r="CN352" s="160"/>
      <c r="CO352" s="218"/>
      <c r="CP352" s="218"/>
      <c r="CS352" s="107"/>
      <c r="CT352" s="107"/>
      <c r="CU352" s="187"/>
      <c r="CV352" s="187"/>
      <c r="CW352" s="230"/>
      <c r="CX352" s="230"/>
      <c r="CY352" s="236"/>
      <c r="CZ352" s="236"/>
      <c r="DA352" s="242"/>
      <c r="DB352" s="242"/>
      <c r="DC352" s="248"/>
      <c r="DD352" s="248"/>
      <c r="DE352" s="170"/>
      <c r="DF352" s="170"/>
      <c r="DG352" s="107"/>
      <c r="DH352" s="107"/>
      <c r="DK352" s="258"/>
      <c r="DL352" s="258"/>
      <c r="DM352" s="154"/>
      <c r="DN352" s="154"/>
      <c r="DO352" s="264"/>
      <c r="DP352" s="264"/>
      <c r="DQ352" s="270"/>
      <c r="DR352" s="270"/>
      <c r="DS352" s="113"/>
      <c r="DT352" s="113"/>
      <c r="DW352" s="276"/>
      <c r="DX352" s="276"/>
      <c r="DY352" s="282"/>
      <c r="DZ352" s="282"/>
      <c r="EA352" s="258"/>
      <c r="EB352" s="258"/>
      <c r="EC352" s="288"/>
      <c r="ED352" s="288"/>
      <c r="EG352" s="299"/>
      <c r="EH352" s="299"/>
      <c r="EI352" s="230"/>
      <c r="EJ352" s="230"/>
    </row>
    <row r="353" spans="1:140" s="91" customFormat="1" x14ac:dyDescent="0.2">
      <c r="A353" s="90"/>
      <c r="B353" s="81"/>
      <c r="D353" s="80"/>
      <c r="E353" s="96"/>
      <c r="F353" s="96"/>
      <c r="G353" s="97"/>
      <c r="H353" s="80"/>
      <c r="AL353" s="90"/>
      <c r="AM353" s="90"/>
      <c r="AY353" s="125"/>
      <c r="AZ353" s="125"/>
      <c r="BA353" s="107"/>
      <c r="BB353" s="107"/>
      <c r="BC353" s="131"/>
      <c r="BD353" s="131"/>
      <c r="BE353" s="170"/>
      <c r="BF353" s="170"/>
      <c r="BG353" s="119"/>
      <c r="BH353" s="119"/>
      <c r="BI353" s="113"/>
      <c r="BJ353" s="113"/>
      <c r="BK353" s="107"/>
      <c r="BL353" s="107"/>
      <c r="BM353" s="154"/>
      <c r="BN353" s="154"/>
      <c r="BO353" s="160"/>
      <c r="BP353" s="160"/>
      <c r="BQ353" s="107"/>
      <c r="BR353" s="107"/>
      <c r="BS353" s="177"/>
      <c r="BT353" s="177"/>
      <c r="BU353" s="187"/>
      <c r="BV353" s="187"/>
      <c r="BW353" s="193"/>
      <c r="BX353" s="193"/>
      <c r="BY353" s="154"/>
      <c r="BZ353" s="154"/>
      <c r="CA353" s="170"/>
      <c r="CB353" s="170"/>
      <c r="CC353" s="206"/>
      <c r="CD353" s="206"/>
      <c r="CE353" s="177"/>
      <c r="CF353" s="177"/>
      <c r="CI353" s="212"/>
      <c r="CJ353" s="212"/>
      <c r="CM353" s="160"/>
      <c r="CN353" s="160"/>
      <c r="CO353" s="218"/>
      <c r="CP353" s="218"/>
      <c r="CS353" s="107"/>
      <c r="CT353" s="107"/>
      <c r="CU353" s="187"/>
      <c r="CV353" s="187"/>
      <c r="CW353" s="230"/>
      <c r="CX353" s="230"/>
      <c r="CY353" s="236"/>
      <c r="CZ353" s="236"/>
      <c r="DA353" s="242"/>
      <c r="DB353" s="242"/>
      <c r="DC353" s="248"/>
      <c r="DD353" s="248"/>
      <c r="DE353" s="170"/>
      <c r="DF353" s="170"/>
      <c r="DG353" s="107"/>
      <c r="DH353" s="107"/>
      <c r="DK353" s="258"/>
      <c r="DL353" s="258"/>
      <c r="DM353" s="154"/>
      <c r="DN353" s="154"/>
      <c r="DO353" s="264"/>
      <c r="DP353" s="264"/>
      <c r="DQ353" s="270"/>
      <c r="DR353" s="270"/>
      <c r="DS353" s="113"/>
      <c r="DT353" s="113"/>
      <c r="DW353" s="276"/>
      <c r="DX353" s="276"/>
      <c r="DY353" s="282"/>
      <c r="DZ353" s="282"/>
      <c r="EA353" s="258"/>
      <c r="EB353" s="258"/>
      <c r="EC353" s="288"/>
      <c r="ED353" s="288"/>
      <c r="EG353" s="299"/>
      <c r="EH353" s="299"/>
      <c r="EI353" s="230"/>
      <c r="EJ353" s="230"/>
    </row>
    <row r="354" spans="1:140" s="91" customFormat="1" x14ac:dyDescent="0.2">
      <c r="A354" s="90"/>
      <c r="B354" s="81"/>
      <c r="D354" s="80"/>
      <c r="E354" s="96"/>
      <c r="F354" s="96"/>
      <c r="G354" s="97"/>
      <c r="H354" s="80"/>
      <c r="AL354" s="90"/>
      <c r="AM354" s="90"/>
      <c r="AY354" s="125"/>
      <c r="AZ354" s="125"/>
      <c r="BA354" s="107"/>
      <c r="BB354" s="107"/>
      <c r="BC354" s="131"/>
      <c r="BD354" s="131"/>
      <c r="BE354" s="170"/>
      <c r="BF354" s="170"/>
      <c r="BG354" s="119"/>
      <c r="BH354" s="119"/>
      <c r="BI354" s="113"/>
      <c r="BJ354" s="113"/>
      <c r="BK354" s="107"/>
      <c r="BL354" s="107"/>
      <c r="BM354" s="154"/>
      <c r="BN354" s="154"/>
      <c r="BO354" s="160"/>
      <c r="BP354" s="160"/>
      <c r="BQ354" s="107"/>
      <c r="BR354" s="107"/>
      <c r="BS354" s="177"/>
      <c r="BT354" s="177"/>
      <c r="BU354" s="187"/>
      <c r="BV354" s="187"/>
      <c r="BW354" s="193"/>
      <c r="BX354" s="193"/>
      <c r="BY354" s="154"/>
      <c r="BZ354" s="154"/>
      <c r="CA354" s="170"/>
      <c r="CB354" s="170"/>
      <c r="CC354" s="206"/>
      <c r="CD354" s="206"/>
      <c r="CE354" s="177"/>
      <c r="CF354" s="177"/>
      <c r="CI354" s="212"/>
      <c r="CJ354" s="212"/>
      <c r="CM354" s="160"/>
      <c r="CN354" s="160"/>
      <c r="CO354" s="218"/>
      <c r="CP354" s="218"/>
      <c r="CS354" s="107"/>
      <c r="CT354" s="107"/>
      <c r="CU354" s="187"/>
      <c r="CV354" s="187"/>
      <c r="CW354" s="230"/>
      <c r="CX354" s="230"/>
      <c r="CY354" s="236"/>
      <c r="CZ354" s="236"/>
      <c r="DA354" s="242"/>
      <c r="DB354" s="242"/>
      <c r="DC354" s="248"/>
      <c r="DD354" s="248"/>
      <c r="DE354" s="170"/>
      <c r="DF354" s="170"/>
      <c r="DG354" s="107"/>
      <c r="DH354" s="107"/>
      <c r="DK354" s="258"/>
      <c r="DL354" s="258"/>
      <c r="DM354" s="154"/>
      <c r="DN354" s="154"/>
      <c r="DO354" s="264"/>
      <c r="DP354" s="264"/>
      <c r="DQ354" s="270"/>
      <c r="DR354" s="270"/>
      <c r="DS354" s="113"/>
      <c r="DT354" s="113"/>
      <c r="DW354" s="276"/>
      <c r="DX354" s="276"/>
      <c r="DY354" s="282"/>
      <c r="DZ354" s="282"/>
      <c r="EA354" s="258"/>
      <c r="EB354" s="258"/>
      <c r="EC354" s="288"/>
      <c r="ED354" s="288"/>
      <c r="EG354" s="299"/>
      <c r="EH354" s="299"/>
      <c r="EI354" s="230"/>
      <c r="EJ354" s="230"/>
    </row>
    <row r="355" spans="1:140" s="91" customFormat="1" x14ac:dyDescent="0.2">
      <c r="A355" s="90"/>
      <c r="B355" s="81"/>
      <c r="D355" s="80"/>
      <c r="E355" s="96"/>
      <c r="F355" s="96"/>
      <c r="G355" s="97"/>
      <c r="H355" s="80"/>
      <c r="AL355" s="90"/>
      <c r="AM355" s="90"/>
      <c r="AY355" s="125"/>
      <c r="AZ355" s="125"/>
      <c r="BA355" s="107"/>
      <c r="BB355" s="107"/>
      <c r="BC355" s="131"/>
      <c r="BD355" s="131"/>
      <c r="BE355" s="170"/>
      <c r="BF355" s="170"/>
      <c r="BG355" s="119"/>
      <c r="BH355" s="119"/>
      <c r="BI355" s="113"/>
      <c r="BJ355" s="113"/>
      <c r="BK355" s="107"/>
      <c r="BL355" s="107"/>
      <c r="BM355" s="154"/>
      <c r="BN355" s="154"/>
      <c r="BO355" s="160"/>
      <c r="BP355" s="160"/>
      <c r="BQ355" s="107"/>
      <c r="BR355" s="107"/>
      <c r="BS355" s="177"/>
      <c r="BT355" s="177"/>
      <c r="BU355" s="187"/>
      <c r="BV355" s="187"/>
      <c r="BW355" s="193"/>
      <c r="BX355" s="193"/>
      <c r="BY355" s="154"/>
      <c r="BZ355" s="154"/>
      <c r="CA355" s="170"/>
      <c r="CB355" s="170"/>
      <c r="CC355" s="206"/>
      <c r="CD355" s="206"/>
      <c r="CE355" s="177"/>
      <c r="CF355" s="177"/>
      <c r="CI355" s="212"/>
      <c r="CJ355" s="212"/>
      <c r="CM355" s="160"/>
      <c r="CN355" s="160"/>
      <c r="CO355" s="218"/>
      <c r="CP355" s="218"/>
      <c r="CS355" s="107"/>
      <c r="CT355" s="107"/>
      <c r="CU355" s="187"/>
      <c r="CV355" s="187"/>
      <c r="CW355" s="230"/>
      <c r="CX355" s="230"/>
      <c r="CY355" s="236"/>
      <c r="CZ355" s="236"/>
      <c r="DA355" s="242"/>
      <c r="DB355" s="242"/>
      <c r="DC355" s="248"/>
      <c r="DD355" s="248"/>
      <c r="DE355" s="170"/>
      <c r="DF355" s="170"/>
      <c r="DG355" s="107"/>
      <c r="DH355" s="107"/>
      <c r="DK355" s="258"/>
      <c r="DL355" s="258"/>
      <c r="DM355" s="154"/>
      <c r="DN355" s="154"/>
      <c r="DO355" s="264"/>
      <c r="DP355" s="264"/>
      <c r="DQ355" s="270"/>
      <c r="DR355" s="270"/>
      <c r="DS355" s="113"/>
      <c r="DT355" s="113"/>
      <c r="DW355" s="276"/>
      <c r="DX355" s="276"/>
      <c r="DY355" s="282"/>
      <c r="DZ355" s="282"/>
      <c r="EA355" s="258"/>
      <c r="EB355" s="258"/>
      <c r="EC355" s="288"/>
      <c r="ED355" s="288"/>
      <c r="EG355" s="299"/>
      <c r="EH355" s="299"/>
      <c r="EI355" s="230"/>
      <c r="EJ355" s="230"/>
    </row>
    <row r="356" spans="1:140" s="91" customFormat="1" x14ac:dyDescent="0.2">
      <c r="A356" s="90"/>
      <c r="B356" s="81"/>
      <c r="D356" s="80"/>
      <c r="E356" s="96"/>
      <c r="F356" s="96"/>
      <c r="G356" s="97"/>
      <c r="H356" s="80"/>
      <c r="AL356" s="90"/>
      <c r="AM356" s="90"/>
      <c r="AY356" s="125"/>
      <c r="AZ356" s="125"/>
      <c r="BA356" s="107"/>
      <c r="BB356" s="107"/>
      <c r="BC356" s="131"/>
      <c r="BD356" s="131"/>
      <c r="BE356" s="170"/>
      <c r="BF356" s="170"/>
      <c r="BG356" s="119"/>
      <c r="BH356" s="119"/>
      <c r="BI356" s="113"/>
      <c r="BJ356" s="113"/>
      <c r="BK356" s="107"/>
      <c r="BL356" s="107"/>
      <c r="BM356" s="154"/>
      <c r="BN356" s="154"/>
      <c r="BO356" s="160"/>
      <c r="BP356" s="160"/>
      <c r="BQ356" s="107"/>
      <c r="BR356" s="107"/>
      <c r="BS356" s="177"/>
      <c r="BT356" s="177"/>
      <c r="BU356" s="187"/>
      <c r="BV356" s="187"/>
      <c r="BW356" s="193"/>
      <c r="BX356" s="193"/>
      <c r="BY356" s="154"/>
      <c r="BZ356" s="154"/>
      <c r="CA356" s="170"/>
      <c r="CB356" s="170"/>
      <c r="CC356" s="206"/>
      <c r="CD356" s="206"/>
      <c r="CE356" s="177"/>
      <c r="CF356" s="177"/>
      <c r="CI356" s="212"/>
      <c r="CJ356" s="212"/>
      <c r="CM356" s="160"/>
      <c r="CN356" s="160"/>
      <c r="CO356" s="218"/>
      <c r="CP356" s="218"/>
      <c r="CS356" s="107"/>
      <c r="CT356" s="107"/>
      <c r="CU356" s="187"/>
      <c r="CV356" s="187"/>
      <c r="CW356" s="230"/>
      <c r="CX356" s="230"/>
      <c r="CY356" s="236"/>
      <c r="CZ356" s="236"/>
      <c r="DA356" s="242"/>
      <c r="DB356" s="242"/>
      <c r="DC356" s="248"/>
      <c r="DD356" s="248"/>
      <c r="DE356" s="170"/>
      <c r="DF356" s="170"/>
      <c r="DG356" s="107"/>
      <c r="DH356" s="107"/>
      <c r="DK356" s="258"/>
      <c r="DL356" s="258"/>
      <c r="DM356" s="154"/>
      <c r="DN356" s="154"/>
      <c r="DO356" s="264"/>
      <c r="DP356" s="264"/>
      <c r="DQ356" s="270"/>
      <c r="DR356" s="270"/>
      <c r="DS356" s="113"/>
      <c r="DT356" s="113"/>
      <c r="DW356" s="276"/>
      <c r="DX356" s="276"/>
      <c r="DY356" s="282"/>
      <c r="DZ356" s="282"/>
      <c r="EA356" s="258"/>
      <c r="EB356" s="258"/>
      <c r="EC356" s="288"/>
      <c r="ED356" s="288"/>
      <c r="EG356" s="299"/>
      <c r="EH356" s="299"/>
      <c r="EI356" s="230"/>
      <c r="EJ356" s="230"/>
    </row>
    <row r="357" spans="1:140" s="91" customFormat="1" x14ac:dyDescent="0.2">
      <c r="A357" s="90"/>
      <c r="B357" s="81"/>
      <c r="D357" s="80"/>
      <c r="E357" s="96"/>
      <c r="F357" s="96"/>
      <c r="G357" s="97"/>
      <c r="H357" s="80"/>
      <c r="AL357" s="90"/>
      <c r="AM357" s="90"/>
      <c r="AY357" s="125"/>
      <c r="AZ357" s="125"/>
      <c r="BA357" s="107"/>
      <c r="BB357" s="107"/>
      <c r="BC357" s="131"/>
      <c r="BD357" s="131"/>
      <c r="BE357" s="170"/>
      <c r="BF357" s="170"/>
      <c r="BG357" s="119"/>
      <c r="BH357" s="119"/>
      <c r="BI357" s="113"/>
      <c r="BJ357" s="113"/>
      <c r="BK357" s="107"/>
      <c r="BL357" s="107"/>
      <c r="BM357" s="154"/>
      <c r="BN357" s="154"/>
      <c r="BO357" s="160"/>
      <c r="BP357" s="160"/>
      <c r="BQ357" s="107"/>
      <c r="BR357" s="107"/>
      <c r="BS357" s="177"/>
      <c r="BT357" s="177"/>
      <c r="BU357" s="187"/>
      <c r="BV357" s="187"/>
      <c r="BW357" s="193"/>
      <c r="BX357" s="193"/>
      <c r="BY357" s="154"/>
      <c r="BZ357" s="154"/>
      <c r="CA357" s="170"/>
      <c r="CB357" s="170"/>
      <c r="CC357" s="206"/>
      <c r="CD357" s="206"/>
      <c r="CE357" s="177"/>
      <c r="CF357" s="177"/>
      <c r="CI357" s="212"/>
      <c r="CJ357" s="212"/>
      <c r="CM357" s="160"/>
      <c r="CN357" s="160"/>
      <c r="CO357" s="218"/>
      <c r="CP357" s="218"/>
      <c r="CS357" s="107"/>
      <c r="CT357" s="107"/>
      <c r="CU357" s="187"/>
      <c r="CV357" s="187"/>
      <c r="CW357" s="230"/>
      <c r="CX357" s="230"/>
      <c r="CY357" s="236"/>
      <c r="CZ357" s="236"/>
      <c r="DA357" s="242"/>
      <c r="DB357" s="242"/>
      <c r="DC357" s="248"/>
      <c r="DD357" s="248"/>
      <c r="DE357" s="170"/>
      <c r="DF357" s="170"/>
      <c r="DG357" s="107"/>
      <c r="DH357" s="107"/>
      <c r="DK357" s="258"/>
      <c r="DL357" s="258"/>
      <c r="DM357" s="154"/>
      <c r="DN357" s="154"/>
      <c r="DO357" s="264"/>
      <c r="DP357" s="264"/>
      <c r="DQ357" s="270"/>
      <c r="DR357" s="270"/>
      <c r="DS357" s="113"/>
      <c r="DT357" s="113"/>
      <c r="DW357" s="276"/>
      <c r="DX357" s="276"/>
      <c r="DY357" s="282"/>
      <c r="DZ357" s="282"/>
      <c r="EA357" s="258"/>
      <c r="EB357" s="258"/>
      <c r="EC357" s="288"/>
      <c r="ED357" s="288"/>
      <c r="EG357" s="299"/>
      <c r="EH357" s="299"/>
      <c r="EI357" s="230"/>
      <c r="EJ357" s="230"/>
    </row>
    <row r="358" spans="1:140" s="91" customFormat="1" x14ac:dyDescent="0.2">
      <c r="A358" s="90"/>
      <c r="B358" s="81"/>
      <c r="D358" s="80"/>
      <c r="E358" s="96"/>
      <c r="F358" s="96"/>
      <c r="G358" s="97"/>
      <c r="H358" s="80"/>
      <c r="AL358" s="90"/>
      <c r="AM358" s="90"/>
      <c r="AY358" s="125"/>
      <c r="AZ358" s="125"/>
      <c r="BA358" s="107"/>
      <c r="BB358" s="107"/>
      <c r="BC358" s="131"/>
      <c r="BD358" s="131"/>
      <c r="BE358" s="170"/>
      <c r="BF358" s="170"/>
      <c r="BG358" s="119"/>
      <c r="BH358" s="119"/>
      <c r="BI358" s="113"/>
      <c r="BJ358" s="113"/>
      <c r="BK358" s="107"/>
      <c r="BL358" s="107"/>
      <c r="BM358" s="154"/>
      <c r="BN358" s="154"/>
      <c r="BO358" s="160"/>
      <c r="BP358" s="160"/>
      <c r="BQ358" s="107"/>
      <c r="BR358" s="107"/>
      <c r="BS358" s="177"/>
      <c r="BT358" s="177"/>
      <c r="BU358" s="187"/>
      <c r="BV358" s="187"/>
      <c r="BW358" s="193"/>
      <c r="BX358" s="193"/>
      <c r="BY358" s="154"/>
      <c r="BZ358" s="154"/>
      <c r="CA358" s="170"/>
      <c r="CB358" s="170"/>
      <c r="CC358" s="206"/>
      <c r="CD358" s="206"/>
      <c r="CE358" s="177"/>
      <c r="CF358" s="177"/>
      <c r="CI358" s="212"/>
      <c r="CJ358" s="212"/>
      <c r="CM358" s="160"/>
      <c r="CN358" s="160"/>
      <c r="CO358" s="218"/>
      <c r="CP358" s="218"/>
      <c r="CS358" s="107"/>
      <c r="CT358" s="107"/>
      <c r="CU358" s="187"/>
      <c r="CV358" s="187"/>
      <c r="CW358" s="230"/>
      <c r="CX358" s="230"/>
      <c r="CY358" s="236"/>
      <c r="CZ358" s="236"/>
      <c r="DA358" s="242"/>
      <c r="DB358" s="242"/>
      <c r="DC358" s="248"/>
      <c r="DD358" s="248"/>
      <c r="DE358" s="170"/>
      <c r="DF358" s="170"/>
      <c r="DG358" s="107"/>
      <c r="DH358" s="107"/>
      <c r="DK358" s="258"/>
      <c r="DL358" s="258"/>
      <c r="DM358" s="154"/>
      <c r="DN358" s="154"/>
      <c r="DO358" s="264"/>
      <c r="DP358" s="264"/>
      <c r="DQ358" s="270"/>
      <c r="DR358" s="270"/>
      <c r="DS358" s="113"/>
      <c r="DT358" s="113"/>
      <c r="DW358" s="276"/>
      <c r="DX358" s="276"/>
      <c r="DY358" s="282"/>
      <c r="DZ358" s="282"/>
      <c r="EA358" s="258"/>
      <c r="EB358" s="258"/>
      <c r="EC358" s="288"/>
      <c r="ED358" s="288"/>
      <c r="EG358" s="299"/>
      <c r="EH358" s="299"/>
      <c r="EI358" s="230"/>
      <c r="EJ358" s="230"/>
    </row>
    <row r="359" spans="1:140" s="91" customFormat="1" x14ac:dyDescent="0.2">
      <c r="A359" s="90"/>
      <c r="B359" s="81"/>
      <c r="D359" s="80"/>
      <c r="E359" s="96"/>
      <c r="F359" s="96"/>
      <c r="G359" s="97"/>
      <c r="H359" s="80"/>
      <c r="AL359" s="90"/>
      <c r="AM359" s="90"/>
      <c r="AY359" s="125"/>
      <c r="AZ359" s="125"/>
      <c r="BA359" s="107"/>
      <c r="BB359" s="107"/>
      <c r="BC359" s="131"/>
      <c r="BD359" s="131"/>
      <c r="BE359" s="170"/>
      <c r="BF359" s="170"/>
      <c r="BG359" s="119"/>
      <c r="BH359" s="119"/>
      <c r="BI359" s="113"/>
      <c r="BJ359" s="113"/>
      <c r="BK359" s="107"/>
      <c r="BL359" s="107"/>
      <c r="BM359" s="154"/>
      <c r="BN359" s="154"/>
      <c r="BO359" s="160"/>
      <c r="BP359" s="160"/>
      <c r="BQ359" s="107"/>
      <c r="BR359" s="107"/>
      <c r="BS359" s="177"/>
      <c r="BT359" s="177"/>
      <c r="BU359" s="187"/>
      <c r="BV359" s="187"/>
      <c r="BW359" s="193"/>
      <c r="BX359" s="193"/>
      <c r="BY359" s="154"/>
      <c r="BZ359" s="154"/>
      <c r="CA359" s="170"/>
      <c r="CB359" s="170"/>
      <c r="CC359" s="206"/>
      <c r="CD359" s="206"/>
      <c r="CE359" s="177"/>
      <c r="CF359" s="177"/>
      <c r="CI359" s="212"/>
      <c r="CJ359" s="212"/>
      <c r="CM359" s="160"/>
      <c r="CN359" s="160"/>
      <c r="CO359" s="218"/>
      <c r="CP359" s="218"/>
      <c r="CS359" s="107"/>
      <c r="CT359" s="107"/>
      <c r="CU359" s="187"/>
      <c r="CV359" s="187"/>
      <c r="CW359" s="230"/>
      <c r="CX359" s="230"/>
      <c r="CY359" s="236"/>
      <c r="CZ359" s="236"/>
      <c r="DA359" s="242"/>
      <c r="DB359" s="242"/>
      <c r="DC359" s="248"/>
      <c r="DD359" s="248"/>
      <c r="DE359" s="170"/>
      <c r="DF359" s="170"/>
      <c r="DG359" s="107"/>
      <c r="DH359" s="107"/>
      <c r="DK359" s="258"/>
      <c r="DL359" s="258"/>
      <c r="DM359" s="154"/>
      <c r="DN359" s="154"/>
      <c r="DO359" s="264"/>
      <c r="DP359" s="264"/>
      <c r="DQ359" s="270"/>
      <c r="DR359" s="270"/>
      <c r="DS359" s="113"/>
      <c r="DT359" s="113"/>
      <c r="DW359" s="276"/>
      <c r="DX359" s="276"/>
      <c r="DY359" s="282"/>
      <c r="DZ359" s="282"/>
      <c r="EA359" s="258"/>
      <c r="EB359" s="258"/>
      <c r="EC359" s="288"/>
      <c r="ED359" s="288"/>
      <c r="EG359" s="299"/>
      <c r="EH359" s="299"/>
      <c r="EI359" s="230"/>
      <c r="EJ359" s="230"/>
    </row>
    <row r="360" spans="1:140" s="91" customFormat="1" x14ac:dyDescent="0.2">
      <c r="A360" s="90"/>
      <c r="B360" s="81"/>
      <c r="D360" s="80"/>
      <c r="E360" s="96"/>
      <c r="F360" s="96"/>
      <c r="G360" s="97"/>
      <c r="H360" s="80"/>
      <c r="AL360" s="90"/>
      <c r="AM360" s="90"/>
      <c r="AY360" s="125"/>
      <c r="AZ360" s="125"/>
      <c r="BA360" s="107"/>
      <c r="BB360" s="107"/>
      <c r="BC360" s="131"/>
      <c r="BD360" s="131"/>
      <c r="BE360" s="170"/>
      <c r="BF360" s="170"/>
      <c r="BG360" s="119"/>
      <c r="BH360" s="119"/>
      <c r="BI360" s="113"/>
      <c r="BJ360" s="113"/>
      <c r="BK360" s="107"/>
      <c r="BL360" s="107"/>
      <c r="BM360" s="154"/>
      <c r="BN360" s="154"/>
      <c r="BO360" s="160"/>
      <c r="BP360" s="160"/>
      <c r="BQ360" s="107"/>
      <c r="BR360" s="107"/>
      <c r="BS360" s="177"/>
      <c r="BT360" s="177"/>
      <c r="BU360" s="187"/>
      <c r="BV360" s="187"/>
      <c r="BW360" s="193"/>
      <c r="BX360" s="193"/>
      <c r="BY360" s="154"/>
      <c r="BZ360" s="154"/>
      <c r="CA360" s="170"/>
      <c r="CB360" s="170"/>
      <c r="CC360" s="206"/>
      <c r="CD360" s="206"/>
      <c r="CE360" s="177"/>
      <c r="CF360" s="177"/>
      <c r="CI360" s="212"/>
      <c r="CJ360" s="212"/>
      <c r="CM360" s="160"/>
      <c r="CN360" s="160"/>
      <c r="CO360" s="218"/>
      <c r="CP360" s="218"/>
      <c r="CS360" s="107"/>
      <c r="CT360" s="107"/>
      <c r="CU360" s="187"/>
      <c r="CV360" s="187"/>
      <c r="CW360" s="230"/>
      <c r="CX360" s="230"/>
      <c r="CY360" s="236"/>
      <c r="CZ360" s="236"/>
      <c r="DA360" s="242"/>
      <c r="DB360" s="242"/>
      <c r="DC360" s="248"/>
      <c r="DD360" s="248"/>
      <c r="DE360" s="170"/>
      <c r="DF360" s="170"/>
      <c r="DG360" s="107"/>
      <c r="DH360" s="107"/>
      <c r="DK360" s="258"/>
      <c r="DL360" s="258"/>
      <c r="DM360" s="154"/>
      <c r="DN360" s="154"/>
      <c r="DO360" s="264"/>
      <c r="DP360" s="264"/>
      <c r="DQ360" s="270"/>
      <c r="DR360" s="270"/>
      <c r="DS360" s="113"/>
      <c r="DT360" s="113"/>
      <c r="DW360" s="276"/>
      <c r="DX360" s="276"/>
      <c r="DY360" s="282"/>
      <c r="DZ360" s="282"/>
      <c r="EA360" s="258"/>
      <c r="EB360" s="258"/>
      <c r="EC360" s="288"/>
      <c r="ED360" s="288"/>
      <c r="EG360" s="299"/>
      <c r="EH360" s="299"/>
      <c r="EI360" s="230"/>
      <c r="EJ360" s="230"/>
    </row>
    <row r="361" spans="1:140" s="91" customFormat="1" x14ac:dyDescent="0.2">
      <c r="A361" s="90"/>
      <c r="B361" s="81"/>
      <c r="D361" s="80"/>
      <c r="E361" s="96"/>
      <c r="F361" s="96"/>
      <c r="G361" s="97"/>
      <c r="H361" s="80"/>
      <c r="AL361" s="90"/>
      <c r="AM361" s="90"/>
      <c r="AY361" s="125"/>
      <c r="AZ361" s="125"/>
      <c r="BA361" s="107"/>
      <c r="BB361" s="107"/>
      <c r="BC361" s="131"/>
      <c r="BD361" s="131"/>
      <c r="BE361" s="170"/>
      <c r="BF361" s="170"/>
      <c r="BG361" s="119"/>
      <c r="BH361" s="119"/>
      <c r="BI361" s="113"/>
      <c r="BJ361" s="113"/>
      <c r="BK361" s="107"/>
      <c r="BL361" s="107"/>
      <c r="BM361" s="154"/>
      <c r="BN361" s="154"/>
      <c r="BO361" s="160"/>
      <c r="BP361" s="160"/>
      <c r="BQ361" s="107"/>
      <c r="BR361" s="107"/>
      <c r="BS361" s="177"/>
      <c r="BT361" s="177"/>
      <c r="BU361" s="187"/>
      <c r="BV361" s="187"/>
      <c r="BW361" s="193"/>
      <c r="BX361" s="193"/>
      <c r="BY361" s="154"/>
      <c r="BZ361" s="154"/>
      <c r="CA361" s="170"/>
      <c r="CB361" s="170"/>
      <c r="CC361" s="206"/>
      <c r="CD361" s="206"/>
      <c r="CE361" s="177"/>
      <c r="CF361" s="177"/>
      <c r="CI361" s="212"/>
      <c r="CJ361" s="212"/>
      <c r="CM361" s="160"/>
      <c r="CN361" s="160"/>
      <c r="CO361" s="218"/>
      <c r="CP361" s="218"/>
      <c r="CS361" s="107"/>
      <c r="CT361" s="107"/>
      <c r="CU361" s="187"/>
      <c r="CV361" s="187"/>
      <c r="CW361" s="230"/>
      <c r="CX361" s="230"/>
      <c r="CY361" s="236"/>
      <c r="CZ361" s="236"/>
      <c r="DA361" s="242"/>
      <c r="DB361" s="242"/>
      <c r="DC361" s="248"/>
      <c r="DD361" s="248"/>
      <c r="DE361" s="170"/>
      <c r="DF361" s="170"/>
      <c r="DG361" s="107"/>
      <c r="DH361" s="107"/>
      <c r="DK361" s="258"/>
      <c r="DL361" s="258"/>
      <c r="DM361" s="154"/>
      <c r="DN361" s="154"/>
      <c r="DO361" s="264"/>
      <c r="DP361" s="264"/>
      <c r="DQ361" s="270"/>
      <c r="DR361" s="270"/>
      <c r="DS361" s="113"/>
      <c r="DT361" s="113"/>
      <c r="DW361" s="276"/>
      <c r="DX361" s="276"/>
      <c r="DY361" s="282"/>
      <c r="DZ361" s="282"/>
      <c r="EA361" s="258"/>
      <c r="EB361" s="258"/>
      <c r="EC361" s="288"/>
      <c r="ED361" s="288"/>
      <c r="EG361" s="299"/>
      <c r="EH361" s="299"/>
      <c r="EI361" s="230"/>
      <c r="EJ361" s="230"/>
    </row>
    <row r="362" spans="1:140" s="91" customFormat="1" x14ac:dyDescent="0.2">
      <c r="A362" s="90"/>
      <c r="B362" s="81"/>
      <c r="D362" s="80"/>
      <c r="E362" s="96"/>
      <c r="F362" s="96"/>
      <c r="G362" s="97"/>
      <c r="H362" s="80"/>
      <c r="AL362" s="90"/>
      <c r="AM362" s="90"/>
      <c r="AY362" s="125"/>
      <c r="AZ362" s="125"/>
      <c r="BA362" s="107"/>
      <c r="BB362" s="107"/>
      <c r="BC362" s="131"/>
      <c r="BD362" s="131"/>
      <c r="BE362" s="170"/>
      <c r="BF362" s="170"/>
      <c r="BG362" s="119"/>
      <c r="BH362" s="119"/>
      <c r="BI362" s="113"/>
      <c r="BJ362" s="113"/>
      <c r="BK362" s="107"/>
      <c r="BL362" s="107"/>
      <c r="BM362" s="154"/>
      <c r="BN362" s="154"/>
      <c r="BO362" s="160"/>
      <c r="BP362" s="160"/>
      <c r="BQ362" s="107"/>
      <c r="BR362" s="107"/>
      <c r="BS362" s="177"/>
      <c r="BT362" s="177"/>
      <c r="BU362" s="187"/>
      <c r="BV362" s="187"/>
      <c r="BW362" s="193"/>
      <c r="BX362" s="193"/>
      <c r="BY362" s="154"/>
      <c r="BZ362" s="154"/>
      <c r="CA362" s="170"/>
      <c r="CB362" s="170"/>
      <c r="CC362" s="206"/>
      <c r="CD362" s="206"/>
      <c r="CE362" s="177"/>
      <c r="CF362" s="177"/>
      <c r="CI362" s="212"/>
      <c r="CJ362" s="212"/>
      <c r="CM362" s="160"/>
      <c r="CN362" s="160"/>
      <c r="CO362" s="218"/>
      <c r="CP362" s="218"/>
      <c r="CS362" s="107"/>
      <c r="CT362" s="107"/>
      <c r="CU362" s="187"/>
      <c r="CV362" s="187"/>
      <c r="CW362" s="230"/>
      <c r="CX362" s="230"/>
      <c r="CY362" s="236"/>
      <c r="CZ362" s="236"/>
      <c r="DA362" s="242"/>
      <c r="DB362" s="242"/>
      <c r="DC362" s="248"/>
      <c r="DD362" s="248"/>
      <c r="DE362" s="170"/>
      <c r="DF362" s="170"/>
      <c r="DG362" s="107"/>
      <c r="DH362" s="107"/>
      <c r="DK362" s="258"/>
      <c r="DL362" s="258"/>
      <c r="DM362" s="154"/>
      <c r="DN362" s="154"/>
      <c r="DO362" s="264"/>
      <c r="DP362" s="264"/>
      <c r="DQ362" s="270"/>
      <c r="DR362" s="270"/>
      <c r="DS362" s="113"/>
      <c r="DT362" s="113"/>
      <c r="DW362" s="276"/>
      <c r="DX362" s="276"/>
      <c r="DY362" s="282"/>
      <c r="DZ362" s="282"/>
      <c r="EA362" s="258"/>
      <c r="EB362" s="258"/>
      <c r="EC362" s="288"/>
      <c r="ED362" s="288"/>
      <c r="EG362" s="299"/>
      <c r="EH362" s="299"/>
      <c r="EI362" s="230"/>
      <c r="EJ362" s="230"/>
    </row>
    <row r="363" spans="1:140" s="91" customFormat="1" x14ac:dyDescent="0.2">
      <c r="A363" s="90"/>
      <c r="B363" s="81"/>
      <c r="D363" s="80"/>
      <c r="E363" s="96"/>
      <c r="F363" s="96"/>
      <c r="G363" s="97"/>
      <c r="H363" s="80"/>
      <c r="AL363" s="90"/>
      <c r="AM363" s="90"/>
      <c r="AY363" s="125"/>
      <c r="AZ363" s="125"/>
      <c r="BA363" s="107"/>
      <c r="BB363" s="107"/>
      <c r="BC363" s="131"/>
      <c r="BD363" s="131"/>
      <c r="BE363" s="170"/>
      <c r="BF363" s="170"/>
      <c r="BG363" s="119"/>
      <c r="BH363" s="119"/>
      <c r="BI363" s="113"/>
      <c r="BJ363" s="113"/>
      <c r="BK363" s="107"/>
      <c r="BL363" s="107"/>
      <c r="BM363" s="154"/>
      <c r="BN363" s="154"/>
      <c r="BO363" s="160"/>
      <c r="BP363" s="160"/>
      <c r="BQ363" s="107"/>
      <c r="BR363" s="107"/>
      <c r="BS363" s="177"/>
      <c r="BT363" s="177"/>
      <c r="BU363" s="187"/>
      <c r="BV363" s="187"/>
      <c r="BW363" s="193"/>
      <c r="BX363" s="193"/>
      <c r="BY363" s="154"/>
      <c r="BZ363" s="154"/>
      <c r="CA363" s="170"/>
      <c r="CB363" s="170"/>
      <c r="CC363" s="206"/>
      <c r="CD363" s="206"/>
      <c r="CE363" s="177"/>
      <c r="CF363" s="177"/>
      <c r="CI363" s="212"/>
      <c r="CJ363" s="212"/>
      <c r="CM363" s="160"/>
      <c r="CN363" s="160"/>
      <c r="CO363" s="218"/>
      <c r="CP363" s="218"/>
      <c r="CS363" s="107"/>
      <c r="CT363" s="107"/>
      <c r="CU363" s="187"/>
      <c r="CV363" s="187"/>
      <c r="CW363" s="230"/>
      <c r="CX363" s="230"/>
      <c r="CY363" s="236"/>
      <c r="CZ363" s="236"/>
      <c r="DA363" s="242"/>
      <c r="DB363" s="242"/>
      <c r="DC363" s="248"/>
      <c r="DD363" s="248"/>
      <c r="DE363" s="170"/>
      <c r="DF363" s="170"/>
      <c r="DG363" s="107"/>
      <c r="DH363" s="107"/>
      <c r="DK363" s="258"/>
      <c r="DL363" s="258"/>
      <c r="DM363" s="154"/>
      <c r="DN363" s="154"/>
      <c r="DO363" s="264"/>
      <c r="DP363" s="264"/>
      <c r="DQ363" s="270"/>
      <c r="DR363" s="270"/>
      <c r="DS363" s="113"/>
      <c r="DT363" s="113"/>
      <c r="DW363" s="276"/>
      <c r="DX363" s="276"/>
      <c r="DY363" s="282"/>
      <c r="DZ363" s="282"/>
      <c r="EA363" s="258"/>
      <c r="EB363" s="258"/>
      <c r="EC363" s="288"/>
      <c r="ED363" s="288"/>
      <c r="EG363" s="299"/>
      <c r="EH363" s="299"/>
      <c r="EI363" s="230"/>
      <c r="EJ363" s="230"/>
    </row>
    <row r="364" spans="1:140" s="91" customFormat="1" x14ac:dyDescent="0.2">
      <c r="A364" s="90"/>
      <c r="B364" s="81"/>
      <c r="D364" s="80"/>
      <c r="E364" s="96"/>
      <c r="F364" s="96"/>
      <c r="G364" s="97"/>
      <c r="H364" s="80"/>
      <c r="AL364" s="90"/>
      <c r="AM364" s="90"/>
      <c r="AY364" s="125"/>
      <c r="AZ364" s="125"/>
      <c r="BA364" s="107"/>
      <c r="BB364" s="107"/>
      <c r="BC364" s="131"/>
      <c r="BD364" s="131"/>
      <c r="BE364" s="170"/>
      <c r="BF364" s="170"/>
      <c r="BG364" s="119"/>
      <c r="BH364" s="119"/>
      <c r="BI364" s="113"/>
      <c r="BJ364" s="113"/>
      <c r="BK364" s="107"/>
      <c r="BL364" s="107"/>
      <c r="BM364" s="154"/>
      <c r="BN364" s="154"/>
      <c r="BO364" s="160"/>
      <c r="BP364" s="160"/>
      <c r="BQ364" s="107"/>
      <c r="BR364" s="107"/>
      <c r="BS364" s="177"/>
      <c r="BT364" s="177"/>
      <c r="BU364" s="187"/>
      <c r="BV364" s="187"/>
      <c r="BW364" s="193"/>
      <c r="BX364" s="193"/>
      <c r="BY364" s="154"/>
      <c r="BZ364" s="154"/>
      <c r="CA364" s="170"/>
      <c r="CB364" s="170"/>
      <c r="CC364" s="206"/>
      <c r="CD364" s="206"/>
      <c r="CE364" s="177"/>
      <c r="CF364" s="177"/>
      <c r="CI364" s="212"/>
      <c r="CJ364" s="212"/>
      <c r="CM364" s="160"/>
      <c r="CN364" s="160"/>
      <c r="CO364" s="218"/>
      <c r="CP364" s="218"/>
      <c r="CS364" s="107"/>
      <c r="CT364" s="107"/>
      <c r="CU364" s="187"/>
      <c r="CV364" s="187"/>
      <c r="CW364" s="230"/>
      <c r="CX364" s="230"/>
      <c r="CY364" s="236"/>
      <c r="CZ364" s="236"/>
      <c r="DA364" s="242"/>
      <c r="DB364" s="242"/>
      <c r="DC364" s="248"/>
      <c r="DD364" s="248"/>
      <c r="DE364" s="170"/>
      <c r="DF364" s="170"/>
      <c r="DG364" s="107"/>
      <c r="DH364" s="107"/>
      <c r="DK364" s="258"/>
      <c r="DL364" s="258"/>
      <c r="DM364" s="154"/>
      <c r="DN364" s="154"/>
      <c r="DO364" s="264"/>
      <c r="DP364" s="264"/>
      <c r="DQ364" s="270"/>
      <c r="DR364" s="270"/>
      <c r="DS364" s="113"/>
      <c r="DT364" s="113"/>
      <c r="DW364" s="276"/>
      <c r="DX364" s="276"/>
      <c r="DY364" s="282"/>
      <c r="DZ364" s="282"/>
      <c r="EA364" s="258"/>
      <c r="EB364" s="258"/>
      <c r="EC364" s="288"/>
      <c r="ED364" s="288"/>
      <c r="EG364" s="299"/>
      <c r="EH364" s="299"/>
      <c r="EI364" s="230"/>
      <c r="EJ364" s="230"/>
    </row>
    <row r="365" spans="1:140" s="91" customFormat="1" x14ac:dyDescent="0.2">
      <c r="A365" s="90"/>
      <c r="B365" s="81"/>
      <c r="D365" s="80"/>
      <c r="E365" s="96"/>
      <c r="F365" s="96"/>
      <c r="G365" s="97"/>
      <c r="H365" s="80"/>
      <c r="AL365" s="90"/>
      <c r="AM365" s="90"/>
      <c r="AY365" s="125"/>
      <c r="AZ365" s="125"/>
      <c r="BA365" s="107"/>
      <c r="BB365" s="107"/>
      <c r="BC365" s="131"/>
      <c r="BD365" s="131"/>
      <c r="BE365" s="170"/>
      <c r="BF365" s="170"/>
      <c r="BG365" s="119"/>
      <c r="BH365" s="119"/>
      <c r="BI365" s="113"/>
      <c r="BJ365" s="113"/>
      <c r="BK365" s="107"/>
      <c r="BL365" s="107"/>
      <c r="BM365" s="154"/>
      <c r="BN365" s="154"/>
      <c r="BO365" s="160"/>
      <c r="BP365" s="160"/>
      <c r="BQ365" s="107"/>
      <c r="BR365" s="107"/>
      <c r="BS365" s="177"/>
      <c r="BT365" s="177"/>
      <c r="BU365" s="187"/>
      <c r="BV365" s="187"/>
      <c r="BW365" s="193"/>
      <c r="BX365" s="193"/>
      <c r="BY365" s="154"/>
      <c r="BZ365" s="154"/>
      <c r="CA365" s="170"/>
      <c r="CB365" s="170"/>
      <c r="CC365" s="206"/>
      <c r="CD365" s="206"/>
      <c r="CE365" s="177"/>
      <c r="CF365" s="177"/>
      <c r="CI365" s="212"/>
      <c r="CJ365" s="212"/>
      <c r="CM365" s="160"/>
      <c r="CN365" s="160"/>
      <c r="CO365" s="218"/>
      <c r="CP365" s="218"/>
      <c r="CS365" s="107"/>
      <c r="CT365" s="107"/>
      <c r="CU365" s="187"/>
      <c r="CV365" s="187"/>
      <c r="CW365" s="230"/>
      <c r="CX365" s="230"/>
      <c r="CY365" s="236"/>
      <c r="CZ365" s="236"/>
      <c r="DA365" s="242"/>
      <c r="DB365" s="242"/>
      <c r="DC365" s="248"/>
      <c r="DD365" s="248"/>
      <c r="DE365" s="170"/>
      <c r="DF365" s="170"/>
      <c r="DG365" s="107"/>
      <c r="DH365" s="107"/>
      <c r="DK365" s="258"/>
      <c r="DL365" s="258"/>
      <c r="DM365" s="154"/>
      <c r="DN365" s="154"/>
      <c r="DO365" s="264"/>
      <c r="DP365" s="264"/>
      <c r="DQ365" s="270"/>
      <c r="DR365" s="270"/>
      <c r="DS365" s="113"/>
      <c r="DT365" s="113"/>
      <c r="DW365" s="276"/>
      <c r="DX365" s="276"/>
      <c r="DY365" s="282"/>
      <c r="DZ365" s="282"/>
      <c r="EA365" s="258"/>
      <c r="EB365" s="258"/>
      <c r="EC365" s="288"/>
      <c r="ED365" s="288"/>
      <c r="EG365" s="299"/>
      <c r="EH365" s="299"/>
      <c r="EI365" s="230"/>
      <c r="EJ365" s="230"/>
    </row>
    <row r="366" spans="1:140" s="91" customFormat="1" x14ac:dyDescent="0.2">
      <c r="A366" s="90"/>
      <c r="B366" s="81"/>
      <c r="D366" s="80"/>
      <c r="E366" s="96"/>
      <c r="F366" s="96"/>
      <c r="G366" s="97"/>
      <c r="H366" s="80"/>
      <c r="AL366" s="90"/>
      <c r="AM366" s="90"/>
      <c r="AY366" s="125"/>
      <c r="AZ366" s="125"/>
      <c r="BA366" s="107"/>
      <c r="BB366" s="107"/>
      <c r="BC366" s="131"/>
      <c r="BD366" s="131"/>
      <c r="BE366" s="170"/>
      <c r="BF366" s="170"/>
      <c r="BG366" s="119"/>
      <c r="BH366" s="119"/>
      <c r="BI366" s="113"/>
      <c r="BJ366" s="113"/>
      <c r="BK366" s="107"/>
      <c r="BL366" s="107"/>
      <c r="BM366" s="154"/>
      <c r="BN366" s="154"/>
      <c r="BO366" s="160"/>
      <c r="BP366" s="160"/>
      <c r="BQ366" s="107"/>
      <c r="BR366" s="107"/>
      <c r="BS366" s="177"/>
      <c r="BT366" s="177"/>
      <c r="BU366" s="187"/>
      <c r="BV366" s="187"/>
      <c r="BW366" s="193"/>
      <c r="BX366" s="193"/>
      <c r="BY366" s="154"/>
      <c r="BZ366" s="154"/>
      <c r="CA366" s="170"/>
      <c r="CB366" s="170"/>
      <c r="CC366" s="206"/>
      <c r="CD366" s="206"/>
      <c r="CE366" s="177"/>
      <c r="CF366" s="177"/>
      <c r="CI366" s="212"/>
      <c r="CJ366" s="212"/>
      <c r="CM366" s="160"/>
      <c r="CN366" s="160"/>
      <c r="CO366" s="218"/>
      <c r="CP366" s="218"/>
      <c r="CS366" s="107"/>
      <c r="CT366" s="107"/>
      <c r="CU366" s="187"/>
      <c r="CV366" s="187"/>
      <c r="CW366" s="230"/>
      <c r="CX366" s="230"/>
      <c r="CY366" s="236"/>
      <c r="CZ366" s="236"/>
      <c r="DA366" s="242"/>
      <c r="DB366" s="242"/>
      <c r="DC366" s="248"/>
      <c r="DD366" s="248"/>
      <c r="DE366" s="170"/>
      <c r="DF366" s="170"/>
      <c r="DG366" s="107"/>
      <c r="DH366" s="107"/>
      <c r="DK366" s="258"/>
      <c r="DL366" s="258"/>
      <c r="DM366" s="154"/>
      <c r="DN366" s="154"/>
      <c r="DO366" s="264"/>
      <c r="DP366" s="264"/>
      <c r="DQ366" s="270"/>
      <c r="DR366" s="270"/>
      <c r="DS366" s="113"/>
      <c r="DT366" s="113"/>
      <c r="DW366" s="276"/>
      <c r="DX366" s="276"/>
      <c r="DY366" s="282"/>
      <c r="DZ366" s="282"/>
      <c r="EA366" s="258"/>
      <c r="EB366" s="258"/>
      <c r="EC366" s="288"/>
      <c r="ED366" s="288"/>
      <c r="EG366" s="299"/>
      <c r="EH366" s="299"/>
      <c r="EI366" s="230"/>
      <c r="EJ366" s="230"/>
    </row>
    <row r="367" spans="1:140" s="91" customFormat="1" x14ac:dyDescent="0.2">
      <c r="A367" s="90"/>
      <c r="B367" s="81"/>
      <c r="D367" s="80"/>
      <c r="E367" s="96"/>
      <c r="F367" s="96"/>
      <c r="G367" s="97"/>
      <c r="H367" s="80"/>
      <c r="AL367" s="90"/>
      <c r="AM367" s="90"/>
      <c r="AY367" s="125"/>
      <c r="AZ367" s="125"/>
      <c r="BA367" s="107"/>
      <c r="BB367" s="107"/>
      <c r="BC367" s="131"/>
      <c r="BD367" s="131"/>
      <c r="BE367" s="170"/>
      <c r="BF367" s="170"/>
      <c r="BG367" s="119"/>
      <c r="BH367" s="119"/>
      <c r="BI367" s="113"/>
      <c r="BJ367" s="113"/>
      <c r="BK367" s="107"/>
      <c r="BL367" s="107"/>
      <c r="BM367" s="154"/>
      <c r="BN367" s="154"/>
      <c r="BO367" s="160"/>
      <c r="BP367" s="160"/>
      <c r="BQ367" s="107"/>
      <c r="BR367" s="107"/>
      <c r="BS367" s="177"/>
      <c r="BT367" s="177"/>
      <c r="BU367" s="187"/>
      <c r="BV367" s="187"/>
      <c r="BW367" s="193"/>
      <c r="BX367" s="193"/>
      <c r="BY367" s="154"/>
      <c r="BZ367" s="154"/>
      <c r="CA367" s="170"/>
      <c r="CB367" s="170"/>
      <c r="CC367" s="206"/>
      <c r="CD367" s="206"/>
      <c r="CE367" s="177"/>
      <c r="CF367" s="177"/>
      <c r="CI367" s="212"/>
      <c r="CJ367" s="212"/>
      <c r="CM367" s="160"/>
      <c r="CN367" s="160"/>
      <c r="CO367" s="218"/>
      <c r="CP367" s="218"/>
      <c r="CS367" s="107"/>
      <c r="CT367" s="107"/>
      <c r="CU367" s="187"/>
      <c r="CV367" s="187"/>
      <c r="CW367" s="230"/>
      <c r="CX367" s="230"/>
      <c r="CY367" s="236"/>
      <c r="CZ367" s="236"/>
      <c r="DA367" s="242"/>
      <c r="DB367" s="242"/>
      <c r="DC367" s="248"/>
      <c r="DD367" s="248"/>
      <c r="DE367" s="170"/>
      <c r="DF367" s="170"/>
      <c r="DG367" s="107"/>
      <c r="DH367" s="107"/>
      <c r="DK367" s="258"/>
      <c r="DL367" s="258"/>
      <c r="DM367" s="154"/>
      <c r="DN367" s="154"/>
      <c r="DO367" s="264"/>
      <c r="DP367" s="264"/>
      <c r="DQ367" s="270"/>
      <c r="DR367" s="270"/>
      <c r="DS367" s="113"/>
      <c r="DT367" s="113"/>
      <c r="DW367" s="276"/>
      <c r="DX367" s="276"/>
      <c r="DY367" s="282"/>
      <c r="DZ367" s="282"/>
      <c r="EA367" s="258"/>
      <c r="EB367" s="258"/>
      <c r="EC367" s="288"/>
      <c r="ED367" s="288"/>
      <c r="EG367" s="299"/>
      <c r="EH367" s="299"/>
      <c r="EI367" s="230"/>
      <c r="EJ367" s="230"/>
    </row>
    <row r="368" spans="1:140" s="91" customFormat="1" x14ac:dyDescent="0.2">
      <c r="A368" s="90"/>
      <c r="B368" s="81"/>
      <c r="D368" s="80"/>
      <c r="E368" s="96"/>
      <c r="F368" s="96"/>
      <c r="G368" s="97"/>
      <c r="H368" s="80"/>
      <c r="AL368" s="90"/>
      <c r="AM368" s="90"/>
      <c r="AY368" s="125"/>
      <c r="AZ368" s="125"/>
      <c r="BA368" s="107"/>
      <c r="BB368" s="107"/>
      <c r="BC368" s="131"/>
      <c r="BD368" s="131"/>
      <c r="BE368" s="170"/>
      <c r="BF368" s="170"/>
      <c r="BG368" s="119"/>
      <c r="BH368" s="119"/>
      <c r="BI368" s="113"/>
      <c r="BJ368" s="113"/>
      <c r="BK368" s="107"/>
      <c r="BL368" s="107"/>
      <c r="BM368" s="154"/>
      <c r="BN368" s="154"/>
      <c r="BO368" s="160"/>
      <c r="BP368" s="160"/>
      <c r="BQ368" s="107"/>
      <c r="BR368" s="107"/>
      <c r="BS368" s="177"/>
      <c r="BT368" s="177"/>
      <c r="BU368" s="187"/>
      <c r="BV368" s="187"/>
      <c r="BW368" s="193"/>
      <c r="BX368" s="193"/>
      <c r="BY368" s="154"/>
      <c r="BZ368" s="154"/>
      <c r="CA368" s="170"/>
      <c r="CB368" s="170"/>
      <c r="CC368" s="206"/>
      <c r="CD368" s="206"/>
      <c r="CE368" s="177"/>
      <c r="CF368" s="177"/>
      <c r="CI368" s="212"/>
      <c r="CJ368" s="212"/>
      <c r="CM368" s="160"/>
      <c r="CN368" s="160"/>
      <c r="CO368" s="218"/>
      <c r="CP368" s="218"/>
      <c r="CS368" s="107"/>
      <c r="CT368" s="107"/>
      <c r="CU368" s="187"/>
      <c r="CV368" s="187"/>
      <c r="CW368" s="230"/>
      <c r="CX368" s="230"/>
      <c r="CY368" s="236"/>
      <c r="CZ368" s="236"/>
      <c r="DA368" s="242"/>
      <c r="DB368" s="242"/>
      <c r="DC368" s="248"/>
      <c r="DD368" s="248"/>
      <c r="DE368" s="170"/>
      <c r="DF368" s="170"/>
      <c r="DG368" s="107"/>
      <c r="DH368" s="107"/>
      <c r="DK368" s="258"/>
      <c r="DL368" s="258"/>
      <c r="DM368" s="154"/>
      <c r="DN368" s="154"/>
      <c r="DO368" s="264"/>
      <c r="DP368" s="264"/>
      <c r="DQ368" s="270"/>
      <c r="DR368" s="270"/>
      <c r="DS368" s="113"/>
      <c r="DT368" s="113"/>
      <c r="DW368" s="276"/>
      <c r="DX368" s="276"/>
      <c r="DY368" s="282"/>
      <c r="DZ368" s="282"/>
      <c r="EA368" s="258"/>
      <c r="EB368" s="258"/>
      <c r="EC368" s="288"/>
      <c r="ED368" s="288"/>
      <c r="EG368" s="299"/>
      <c r="EH368" s="299"/>
      <c r="EI368" s="230"/>
      <c r="EJ368" s="230"/>
    </row>
    <row r="369" spans="1:140" s="91" customFormat="1" x14ac:dyDescent="0.2">
      <c r="A369" s="90"/>
      <c r="B369" s="81"/>
      <c r="D369" s="80"/>
      <c r="E369" s="96"/>
      <c r="F369" s="96"/>
      <c r="G369" s="97"/>
      <c r="H369" s="80"/>
      <c r="AL369" s="90"/>
      <c r="AM369" s="90"/>
      <c r="AY369" s="125"/>
      <c r="AZ369" s="125"/>
      <c r="BA369" s="107"/>
      <c r="BB369" s="107"/>
      <c r="BC369" s="131"/>
      <c r="BD369" s="131"/>
      <c r="BE369" s="170"/>
      <c r="BF369" s="170"/>
      <c r="BG369" s="119"/>
      <c r="BH369" s="119"/>
      <c r="BI369" s="113"/>
      <c r="BJ369" s="113"/>
      <c r="BK369" s="107"/>
      <c r="BL369" s="107"/>
      <c r="BM369" s="154"/>
      <c r="BN369" s="154"/>
      <c r="BO369" s="160"/>
      <c r="BP369" s="160"/>
      <c r="BQ369" s="107"/>
      <c r="BR369" s="107"/>
      <c r="BS369" s="177"/>
      <c r="BT369" s="177"/>
      <c r="BU369" s="187"/>
      <c r="BV369" s="187"/>
      <c r="BW369" s="193"/>
      <c r="BX369" s="193"/>
      <c r="BY369" s="154"/>
      <c r="BZ369" s="154"/>
      <c r="CA369" s="170"/>
      <c r="CB369" s="170"/>
      <c r="CC369" s="206"/>
      <c r="CD369" s="206"/>
      <c r="CE369" s="177"/>
      <c r="CF369" s="177"/>
      <c r="CI369" s="212"/>
      <c r="CJ369" s="212"/>
      <c r="CM369" s="160"/>
      <c r="CN369" s="160"/>
      <c r="CO369" s="218"/>
      <c r="CP369" s="218"/>
      <c r="CS369" s="107"/>
      <c r="CT369" s="107"/>
      <c r="CU369" s="187"/>
      <c r="CV369" s="187"/>
      <c r="CW369" s="230"/>
      <c r="CX369" s="230"/>
      <c r="CY369" s="236"/>
      <c r="CZ369" s="236"/>
      <c r="DA369" s="242"/>
      <c r="DB369" s="242"/>
      <c r="DC369" s="248"/>
      <c r="DD369" s="248"/>
      <c r="DE369" s="170"/>
      <c r="DF369" s="170"/>
      <c r="DG369" s="107"/>
      <c r="DH369" s="107"/>
      <c r="DK369" s="258"/>
      <c r="DL369" s="258"/>
      <c r="DM369" s="154"/>
      <c r="DN369" s="154"/>
      <c r="DO369" s="264"/>
      <c r="DP369" s="264"/>
      <c r="DQ369" s="270"/>
      <c r="DR369" s="270"/>
      <c r="DS369" s="113"/>
      <c r="DT369" s="113"/>
      <c r="DW369" s="276"/>
      <c r="DX369" s="276"/>
      <c r="DY369" s="282"/>
      <c r="DZ369" s="282"/>
      <c r="EA369" s="258"/>
      <c r="EB369" s="258"/>
      <c r="EC369" s="288"/>
      <c r="ED369" s="288"/>
      <c r="EG369" s="299"/>
      <c r="EH369" s="299"/>
      <c r="EI369" s="230"/>
      <c r="EJ369" s="230"/>
    </row>
    <row r="370" spans="1:140" s="91" customFormat="1" x14ac:dyDescent="0.2">
      <c r="A370" s="90"/>
      <c r="B370" s="81"/>
      <c r="D370" s="80"/>
      <c r="E370" s="96"/>
      <c r="F370" s="96"/>
      <c r="G370" s="97"/>
      <c r="H370" s="80"/>
      <c r="AL370" s="90"/>
      <c r="AM370" s="90"/>
      <c r="AY370" s="125"/>
      <c r="AZ370" s="125"/>
      <c r="BA370" s="107"/>
      <c r="BB370" s="107"/>
      <c r="BC370" s="131"/>
      <c r="BD370" s="131"/>
      <c r="BE370" s="170"/>
      <c r="BF370" s="170"/>
      <c r="BG370" s="119"/>
      <c r="BH370" s="119"/>
      <c r="BI370" s="113"/>
      <c r="BJ370" s="113"/>
      <c r="BK370" s="107"/>
      <c r="BL370" s="107"/>
      <c r="BM370" s="154"/>
      <c r="BN370" s="154"/>
      <c r="BO370" s="160"/>
      <c r="BP370" s="160"/>
      <c r="BQ370" s="107"/>
      <c r="BR370" s="107"/>
      <c r="BS370" s="177"/>
      <c r="BT370" s="177"/>
      <c r="BU370" s="187"/>
      <c r="BV370" s="187"/>
      <c r="BW370" s="193"/>
      <c r="BX370" s="193"/>
      <c r="BY370" s="154"/>
      <c r="BZ370" s="154"/>
      <c r="CA370" s="170"/>
      <c r="CB370" s="170"/>
      <c r="CC370" s="206"/>
      <c r="CD370" s="206"/>
      <c r="CE370" s="177"/>
      <c r="CF370" s="177"/>
      <c r="CI370" s="212"/>
      <c r="CJ370" s="212"/>
      <c r="CM370" s="160"/>
      <c r="CN370" s="160"/>
      <c r="CO370" s="218"/>
      <c r="CP370" s="218"/>
      <c r="CS370" s="107"/>
      <c r="CT370" s="107"/>
      <c r="CU370" s="187"/>
      <c r="CV370" s="187"/>
      <c r="CW370" s="230"/>
      <c r="CX370" s="230"/>
      <c r="CY370" s="236"/>
      <c r="CZ370" s="236"/>
      <c r="DA370" s="242"/>
      <c r="DB370" s="242"/>
      <c r="DC370" s="248"/>
      <c r="DD370" s="248"/>
      <c r="DE370" s="170"/>
      <c r="DF370" s="170"/>
      <c r="DG370" s="107"/>
      <c r="DH370" s="107"/>
      <c r="DK370" s="258"/>
      <c r="DL370" s="258"/>
      <c r="DM370" s="154"/>
      <c r="DN370" s="154"/>
      <c r="DO370" s="264"/>
      <c r="DP370" s="264"/>
      <c r="DQ370" s="270"/>
      <c r="DR370" s="270"/>
      <c r="DS370" s="113"/>
      <c r="DT370" s="113"/>
      <c r="DW370" s="276"/>
      <c r="DX370" s="276"/>
      <c r="DY370" s="282"/>
      <c r="DZ370" s="282"/>
      <c r="EA370" s="258"/>
      <c r="EB370" s="258"/>
      <c r="EC370" s="288"/>
      <c r="ED370" s="288"/>
      <c r="EG370" s="299"/>
      <c r="EH370" s="299"/>
      <c r="EI370" s="230"/>
      <c r="EJ370" s="230"/>
    </row>
    <row r="371" spans="1:140" s="91" customFormat="1" x14ac:dyDescent="0.2">
      <c r="A371" s="90"/>
      <c r="B371" s="81"/>
      <c r="D371" s="80"/>
      <c r="E371" s="96"/>
      <c r="F371" s="96"/>
      <c r="G371" s="97"/>
      <c r="H371" s="80"/>
      <c r="AL371" s="90"/>
      <c r="AM371" s="90"/>
      <c r="AY371" s="125"/>
      <c r="AZ371" s="125"/>
      <c r="BA371" s="107"/>
      <c r="BB371" s="107"/>
      <c r="BC371" s="131"/>
      <c r="BD371" s="131"/>
      <c r="BE371" s="170"/>
      <c r="BF371" s="170"/>
      <c r="BG371" s="119"/>
      <c r="BH371" s="119"/>
      <c r="BI371" s="113"/>
      <c r="BJ371" s="113"/>
      <c r="BK371" s="107"/>
      <c r="BL371" s="107"/>
      <c r="BM371" s="154"/>
      <c r="BN371" s="154"/>
      <c r="BO371" s="160"/>
      <c r="BP371" s="160"/>
      <c r="BQ371" s="107"/>
      <c r="BR371" s="107"/>
      <c r="BS371" s="177"/>
      <c r="BT371" s="177"/>
      <c r="BU371" s="187"/>
      <c r="BV371" s="187"/>
      <c r="BW371" s="193"/>
      <c r="BX371" s="193"/>
      <c r="BY371" s="154"/>
      <c r="BZ371" s="154"/>
      <c r="CA371" s="170"/>
      <c r="CB371" s="170"/>
      <c r="CC371" s="206"/>
      <c r="CD371" s="206"/>
      <c r="CE371" s="177"/>
      <c r="CF371" s="177"/>
      <c r="CI371" s="212"/>
      <c r="CJ371" s="212"/>
      <c r="CM371" s="160"/>
      <c r="CN371" s="160"/>
      <c r="CO371" s="218"/>
      <c r="CP371" s="218"/>
      <c r="CS371" s="107"/>
      <c r="CT371" s="107"/>
      <c r="CU371" s="187"/>
      <c r="CV371" s="187"/>
      <c r="CW371" s="230"/>
      <c r="CX371" s="230"/>
      <c r="CY371" s="236"/>
      <c r="CZ371" s="236"/>
      <c r="DA371" s="242"/>
      <c r="DB371" s="242"/>
      <c r="DC371" s="248"/>
      <c r="DD371" s="248"/>
      <c r="DE371" s="170"/>
      <c r="DF371" s="170"/>
      <c r="DG371" s="107"/>
      <c r="DH371" s="107"/>
      <c r="DK371" s="258"/>
      <c r="DL371" s="258"/>
      <c r="DM371" s="154"/>
      <c r="DN371" s="154"/>
      <c r="DO371" s="264"/>
      <c r="DP371" s="264"/>
      <c r="DQ371" s="270"/>
      <c r="DR371" s="270"/>
      <c r="DS371" s="113"/>
      <c r="DT371" s="113"/>
      <c r="DW371" s="276"/>
      <c r="DX371" s="276"/>
      <c r="DY371" s="282"/>
      <c r="DZ371" s="282"/>
      <c r="EA371" s="258"/>
      <c r="EB371" s="258"/>
      <c r="EC371" s="288"/>
      <c r="ED371" s="288"/>
      <c r="EG371" s="299"/>
      <c r="EH371" s="299"/>
      <c r="EI371" s="230"/>
      <c r="EJ371" s="230"/>
    </row>
    <row r="372" spans="1:140" s="91" customFormat="1" x14ac:dyDescent="0.2">
      <c r="A372" s="90"/>
      <c r="B372" s="81"/>
      <c r="D372" s="80"/>
      <c r="E372" s="96"/>
      <c r="F372" s="96"/>
      <c r="G372" s="97"/>
      <c r="H372" s="80"/>
      <c r="AL372" s="90"/>
      <c r="AM372" s="90"/>
      <c r="AY372" s="125"/>
      <c r="AZ372" s="125"/>
      <c r="BA372" s="107"/>
      <c r="BB372" s="107"/>
      <c r="BC372" s="131"/>
      <c r="BD372" s="131"/>
      <c r="BE372" s="170"/>
      <c r="BF372" s="170"/>
      <c r="BG372" s="119"/>
      <c r="BH372" s="119"/>
      <c r="BI372" s="113"/>
      <c r="BJ372" s="113"/>
      <c r="BK372" s="107"/>
      <c r="BL372" s="107"/>
      <c r="BM372" s="154"/>
      <c r="BN372" s="154"/>
      <c r="BO372" s="160"/>
      <c r="BP372" s="160"/>
      <c r="BQ372" s="107"/>
      <c r="BR372" s="107"/>
      <c r="BS372" s="177"/>
      <c r="BT372" s="177"/>
      <c r="BU372" s="187"/>
      <c r="BV372" s="187"/>
      <c r="BW372" s="193"/>
      <c r="BX372" s="193"/>
      <c r="BY372" s="154"/>
      <c r="BZ372" s="154"/>
      <c r="CA372" s="170"/>
      <c r="CB372" s="170"/>
      <c r="CC372" s="206"/>
      <c r="CD372" s="206"/>
      <c r="CE372" s="177"/>
      <c r="CF372" s="177"/>
      <c r="CI372" s="212"/>
      <c r="CJ372" s="212"/>
      <c r="CM372" s="160"/>
      <c r="CN372" s="160"/>
      <c r="CO372" s="218"/>
      <c r="CP372" s="218"/>
      <c r="CS372" s="107"/>
      <c r="CT372" s="107"/>
      <c r="CU372" s="187"/>
      <c r="CV372" s="187"/>
      <c r="CW372" s="230"/>
      <c r="CX372" s="230"/>
      <c r="CY372" s="236"/>
      <c r="CZ372" s="236"/>
      <c r="DA372" s="242"/>
      <c r="DB372" s="242"/>
      <c r="DC372" s="248"/>
      <c r="DD372" s="248"/>
      <c r="DE372" s="170"/>
      <c r="DF372" s="170"/>
      <c r="DG372" s="107"/>
      <c r="DH372" s="107"/>
      <c r="DK372" s="258"/>
      <c r="DL372" s="258"/>
      <c r="DM372" s="154"/>
      <c r="DN372" s="154"/>
      <c r="DO372" s="264"/>
      <c r="DP372" s="264"/>
      <c r="DQ372" s="270"/>
      <c r="DR372" s="270"/>
      <c r="DS372" s="113"/>
      <c r="DT372" s="113"/>
      <c r="DW372" s="276"/>
      <c r="DX372" s="276"/>
      <c r="DY372" s="282"/>
      <c r="DZ372" s="282"/>
      <c r="EA372" s="258"/>
      <c r="EB372" s="258"/>
      <c r="EC372" s="288"/>
      <c r="ED372" s="288"/>
      <c r="EG372" s="299"/>
      <c r="EH372" s="299"/>
      <c r="EI372" s="230"/>
      <c r="EJ372" s="230"/>
    </row>
    <row r="373" spans="1:140" s="91" customFormat="1" x14ac:dyDescent="0.2">
      <c r="A373" s="90"/>
      <c r="B373" s="81"/>
      <c r="D373" s="80"/>
      <c r="E373" s="96"/>
      <c r="F373" s="96"/>
      <c r="G373" s="97"/>
      <c r="H373" s="80"/>
      <c r="AL373" s="90"/>
      <c r="AM373" s="90"/>
      <c r="AY373" s="125"/>
      <c r="AZ373" s="125"/>
      <c r="BA373" s="107"/>
      <c r="BB373" s="107"/>
      <c r="BC373" s="131"/>
      <c r="BD373" s="131"/>
      <c r="BE373" s="170"/>
      <c r="BF373" s="170"/>
      <c r="BG373" s="119"/>
      <c r="BH373" s="119"/>
      <c r="BI373" s="113"/>
      <c r="BJ373" s="113"/>
      <c r="BK373" s="107"/>
      <c r="BL373" s="107"/>
      <c r="BM373" s="154"/>
      <c r="BN373" s="154"/>
      <c r="BO373" s="160"/>
      <c r="BP373" s="160"/>
      <c r="BQ373" s="107"/>
      <c r="BR373" s="107"/>
      <c r="BS373" s="177"/>
      <c r="BT373" s="177"/>
      <c r="BU373" s="187"/>
      <c r="BV373" s="187"/>
      <c r="BW373" s="193"/>
      <c r="BX373" s="193"/>
      <c r="BY373" s="154"/>
      <c r="BZ373" s="154"/>
      <c r="CA373" s="170"/>
      <c r="CB373" s="170"/>
      <c r="CC373" s="206"/>
      <c r="CD373" s="206"/>
      <c r="CE373" s="177"/>
      <c r="CF373" s="177"/>
      <c r="CI373" s="212"/>
      <c r="CJ373" s="212"/>
      <c r="CM373" s="160"/>
      <c r="CN373" s="160"/>
      <c r="CO373" s="218"/>
      <c r="CP373" s="218"/>
      <c r="CS373" s="107"/>
      <c r="CT373" s="107"/>
      <c r="CU373" s="187"/>
      <c r="CV373" s="187"/>
      <c r="CW373" s="230"/>
      <c r="CX373" s="230"/>
      <c r="CY373" s="236"/>
      <c r="CZ373" s="236"/>
      <c r="DA373" s="242"/>
      <c r="DB373" s="242"/>
      <c r="DC373" s="248"/>
      <c r="DD373" s="248"/>
      <c r="DE373" s="170"/>
      <c r="DF373" s="170"/>
      <c r="DG373" s="107"/>
      <c r="DH373" s="107"/>
      <c r="DK373" s="258"/>
      <c r="DL373" s="258"/>
      <c r="DM373" s="154"/>
      <c r="DN373" s="154"/>
      <c r="DO373" s="264"/>
      <c r="DP373" s="264"/>
      <c r="DQ373" s="270"/>
      <c r="DR373" s="270"/>
      <c r="DS373" s="113"/>
      <c r="DT373" s="113"/>
      <c r="DW373" s="276"/>
      <c r="DX373" s="276"/>
      <c r="DY373" s="282"/>
      <c r="DZ373" s="282"/>
      <c r="EA373" s="258"/>
      <c r="EB373" s="258"/>
      <c r="EC373" s="288"/>
      <c r="ED373" s="288"/>
      <c r="EG373" s="299"/>
      <c r="EH373" s="299"/>
      <c r="EI373" s="230"/>
      <c r="EJ373" s="230"/>
    </row>
    <row r="374" spans="1:140" s="91" customFormat="1" x14ac:dyDescent="0.2">
      <c r="A374" s="90"/>
      <c r="B374" s="81"/>
      <c r="D374" s="80"/>
      <c r="E374" s="96"/>
      <c r="F374" s="96"/>
      <c r="G374" s="97"/>
      <c r="H374" s="80"/>
      <c r="AL374" s="90"/>
      <c r="AM374" s="90"/>
      <c r="AY374" s="125"/>
      <c r="AZ374" s="125"/>
      <c r="BA374" s="107"/>
      <c r="BB374" s="107"/>
      <c r="BC374" s="131"/>
      <c r="BD374" s="131"/>
      <c r="BE374" s="170"/>
      <c r="BF374" s="170"/>
      <c r="BG374" s="119"/>
      <c r="BH374" s="119"/>
      <c r="BI374" s="113"/>
      <c r="BJ374" s="113"/>
      <c r="BK374" s="107"/>
      <c r="BL374" s="107"/>
      <c r="BM374" s="154"/>
      <c r="BN374" s="154"/>
      <c r="BO374" s="160"/>
      <c r="BP374" s="160"/>
      <c r="BQ374" s="107"/>
      <c r="BR374" s="107"/>
      <c r="BS374" s="177"/>
      <c r="BT374" s="177"/>
      <c r="BU374" s="187"/>
      <c r="BV374" s="187"/>
      <c r="BW374" s="193"/>
      <c r="BX374" s="193"/>
      <c r="BY374" s="154"/>
      <c r="BZ374" s="154"/>
      <c r="CA374" s="170"/>
      <c r="CB374" s="170"/>
      <c r="CC374" s="206"/>
      <c r="CD374" s="206"/>
      <c r="CE374" s="177"/>
      <c r="CF374" s="177"/>
      <c r="CI374" s="212"/>
      <c r="CJ374" s="212"/>
      <c r="CM374" s="160"/>
      <c r="CN374" s="160"/>
      <c r="CO374" s="218"/>
      <c r="CP374" s="218"/>
      <c r="CS374" s="107"/>
      <c r="CT374" s="107"/>
      <c r="CU374" s="187"/>
      <c r="CV374" s="187"/>
      <c r="CW374" s="230"/>
      <c r="CX374" s="230"/>
      <c r="CY374" s="236"/>
      <c r="CZ374" s="236"/>
      <c r="DA374" s="242"/>
      <c r="DB374" s="242"/>
      <c r="DC374" s="248"/>
      <c r="DD374" s="248"/>
      <c r="DE374" s="170"/>
      <c r="DF374" s="170"/>
      <c r="DG374" s="107"/>
      <c r="DH374" s="107"/>
      <c r="DK374" s="258"/>
      <c r="DL374" s="258"/>
      <c r="DM374" s="154"/>
      <c r="DN374" s="154"/>
      <c r="DO374" s="264"/>
      <c r="DP374" s="264"/>
      <c r="DQ374" s="270"/>
      <c r="DR374" s="270"/>
      <c r="DS374" s="113"/>
      <c r="DT374" s="113"/>
      <c r="DW374" s="276"/>
      <c r="DX374" s="276"/>
      <c r="DY374" s="282"/>
      <c r="DZ374" s="282"/>
      <c r="EA374" s="258"/>
      <c r="EB374" s="258"/>
      <c r="EC374" s="288"/>
      <c r="ED374" s="288"/>
      <c r="EG374" s="299"/>
      <c r="EH374" s="299"/>
      <c r="EI374" s="230"/>
      <c r="EJ374" s="230"/>
    </row>
    <row r="375" spans="1:140" s="91" customFormat="1" x14ac:dyDescent="0.2">
      <c r="A375" s="90"/>
      <c r="B375" s="81"/>
      <c r="D375" s="80"/>
      <c r="E375" s="96"/>
      <c r="F375" s="96"/>
      <c r="G375" s="97"/>
      <c r="H375" s="80"/>
      <c r="AL375" s="90"/>
      <c r="AM375" s="90"/>
      <c r="AY375" s="125"/>
      <c r="AZ375" s="125"/>
      <c r="BA375" s="107"/>
      <c r="BB375" s="107"/>
      <c r="BC375" s="131"/>
      <c r="BD375" s="131"/>
      <c r="BE375" s="170"/>
      <c r="BF375" s="170"/>
      <c r="BG375" s="119"/>
      <c r="BH375" s="119"/>
      <c r="BI375" s="113"/>
      <c r="BJ375" s="113"/>
      <c r="BK375" s="107"/>
      <c r="BL375" s="107"/>
      <c r="BM375" s="154"/>
      <c r="BN375" s="154"/>
      <c r="BO375" s="160"/>
      <c r="BP375" s="160"/>
      <c r="BQ375" s="107"/>
      <c r="BR375" s="107"/>
      <c r="BS375" s="177"/>
      <c r="BT375" s="177"/>
      <c r="BU375" s="187"/>
      <c r="BV375" s="187"/>
      <c r="BW375" s="193"/>
      <c r="BX375" s="193"/>
      <c r="BY375" s="154"/>
      <c r="BZ375" s="154"/>
      <c r="CA375" s="170"/>
      <c r="CB375" s="170"/>
      <c r="CC375" s="206"/>
      <c r="CD375" s="206"/>
      <c r="CE375" s="177"/>
      <c r="CF375" s="177"/>
      <c r="CI375" s="212"/>
      <c r="CJ375" s="212"/>
      <c r="CM375" s="160"/>
      <c r="CN375" s="160"/>
      <c r="CO375" s="218"/>
      <c r="CP375" s="218"/>
      <c r="CS375" s="107"/>
      <c r="CT375" s="107"/>
      <c r="CU375" s="187"/>
      <c r="CV375" s="187"/>
      <c r="CW375" s="230"/>
      <c r="CX375" s="230"/>
      <c r="CY375" s="236"/>
      <c r="CZ375" s="236"/>
      <c r="DA375" s="242"/>
      <c r="DB375" s="242"/>
      <c r="DC375" s="248"/>
      <c r="DD375" s="248"/>
      <c r="DE375" s="170"/>
      <c r="DF375" s="170"/>
      <c r="DG375" s="107"/>
      <c r="DH375" s="107"/>
      <c r="DK375" s="258"/>
      <c r="DL375" s="258"/>
      <c r="DM375" s="154"/>
      <c r="DN375" s="154"/>
      <c r="DO375" s="264"/>
      <c r="DP375" s="264"/>
      <c r="DQ375" s="270"/>
      <c r="DR375" s="270"/>
      <c r="DS375" s="113"/>
      <c r="DT375" s="113"/>
      <c r="DW375" s="276"/>
      <c r="DX375" s="276"/>
      <c r="DY375" s="282"/>
      <c r="DZ375" s="282"/>
      <c r="EA375" s="258"/>
      <c r="EB375" s="258"/>
      <c r="EC375" s="288"/>
      <c r="ED375" s="288"/>
      <c r="EG375" s="299"/>
      <c r="EH375" s="299"/>
      <c r="EI375" s="230"/>
      <c r="EJ375" s="230"/>
    </row>
    <row r="376" spans="1:140" s="91" customFormat="1" x14ac:dyDescent="0.2">
      <c r="A376" s="90"/>
      <c r="B376" s="81"/>
      <c r="D376" s="80"/>
      <c r="E376" s="96"/>
      <c r="F376" s="96"/>
      <c r="G376" s="97"/>
      <c r="H376" s="80"/>
      <c r="AL376" s="90"/>
      <c r="AM376" s="90"/>
      <c r="AY376" s="125"/>
      <c r="AZ376" s="125"/>
      <c r="BA376" s="107"/>
      <c r="BB376" s="107"/>
      <c r="BC376" s="131"/>
      <c r="BD376" s="131"/>
      <c r="BE376" s="170"/>
      <c r="BF376" s="170"/>
      <c r="BG376" s="119"/>
      <c r="BH376" s="119"/>
      <c r="BI376" s="113"/>
      <c r="BJ376" s="113"/>
      <c r="BK376" s="107"/>
      <c r="BL376" s="107"/>
      <c r="BM376" s="154"/>
      <c r="BN376" s="154"/>
      <c r="BO376" s="160"/>
      <c r="BP376" s="160"/>
      <c r="BQ376" s="107"/>
      <c r="BR376" s="107"/>
      <c r="BS376" s="177"/>
      <c r="BT376" s="177"/>
      <c r="BU376" s="187"/>
      <c r="BV376" s="187"/>
      <c r="BW376" s="193"/>
      <c r="BX376" s="193"/>
      <c r="BY376" s="154"/>
      <c r="BZ376" s="154"/>
      <c r="CA376" s="170"/>
      <c r="CB376" s="170"/>
      <c r="CC376" s="206"/>
      <c r="CD376" s="206"/>
      <c r="CE376" s="177"/>
      <c r="CF376" s="177"/>
      <c r="CI376" s="212"/>
      <c r="CJ376" s="212"/>
      <c r="CM376" s="160"/>
      <c r="CN376" s="160"/>
      <c r="CO376" s="218"/>
      <c r="CP376" s="218"/>
      <c r="CS376" s="107"/>
      <c r="CT376" s="107"/>
      <c r="CU376" s="187"/>
      <c r="CV376" s="187"/>
      <c r="CW376" s="230"/>
      <c r="CX376" s="230"/>
      <c r="CY376" s="236"/>
      <c r="CZ376" s="236"/>
      <c r="DA376" s="242"/>
      <c r="DB376" s="242"/>
      <c r="DC376" s="248"/>
      <c r="DD376" s="248"/>
      <c r="DE376" s="170"/>
      <c r="DF376" s="170"/>
      <c r="DG376" s="107"/>
      <c r="DH376" s="107"/>
      <c r="DK376" s="258"/>
      <c r="DL376" s="258"/>
      <c r="DM376" s="154"/>
      <c r="DN376" s="154"/>
      <c r="DO376" s="264"/>
      <c r="DP376" s="264"/>
      <c r="DQ376" s="270"/>
      <c r="DR376" s="270"/>
      <c r="DS376" s="113"/>
      <c r="DT376" s="113"/>
      <c r="DW376" s="276"/>
      <c r="DX376" s="276"/>
      <c r="DY376" s="282"/>
      <c r="DZ376" s="282"/>
      <c r="EA376" s="258"/>
      <c r="EB376" s="258"/>
      <c r="EC376" s="288"/>
      <c r="ED376" s="288"/>
      <c r="EG376" s="299"/>
      <c r="EH376" s="299"/>
      <c r="EI376" s="230"/>
      <c r="EJ376" s="230"/>
    </row>
    <row r="377" spans="1:140" s="91" customFormat="1" x14ac:dyDescent="0.2">
      <c r="A377" s="90"/>
      <c r="B377" s="81"/>
      <c r="D377" s="80"/>
      <c r="E377" s="96"/>
      <c r="F377" s="96"/>
      <c r="G377" s="97"/>
      <c r="H377" s="80"/>
      <c r="AL377" s="90"/>
      <c r="AM377" s="90"/>
      <c r="AY377" s="125"/>
      <c r="AZ377" s="125"/>
      <c r="BA377" s="107"/>
      <c r="BB377" s="107"/>
      <c r="BC377" s="131"/>
      <c r="BD377" s="131"/>
      <c r="BE377" s="170"/>
      <c r="BF377" s="170"/>
      <c r="BG377" s="119"/>
      <c r="BH377" s="119"/>
      <c r="BI377" s="113"/>
      <c r="BJ377" s="113"/>
      <c r="BK377" s="107"/>
      <c r="BL377" s="107"/>
      <c r="BM377" s="154"/>
      <c r="BN377" s="154"/>
      <c r="BO377" s="160"/>
      <c r="BP377" s="160"/>
      <c r="BQ377" s="107"/>
      <c r="BR377" s="107"/>
      <c r="BS377" s="177"/>
      <c r="BT377" s="177"/>
      <c r="BU377" s="187"/>
      <c r="BV377" s="187"/>
      <c r="BW377" s="193"/>
      <c r="BX377" s="193"/>
      <c r="BY377" s="154"/>
      <c r="BZ377" s="154"/>
      <c r="CA377" s="170"/>
      <c r="CB377" s="170"/>
      <c r="CC377" s="206"/>
      <c r="CD377" s="206"/>
      <c r="CE377" s="177"/>
      <c r="CF377" s="177"/>
      <c r="CI377" s="212"/>
      <c r="CJ377" s="212"/>
      <c r="CM377" s="160"/>
      <c r="CN377" s="160"/>
      <c r="CO377" s="218"/>
      <c r="CP377" s="218"/>
      <c r="CS377" s="107"/>
      <c r="CT377" s="107"/>
      <c r="CU377" s="187"/>
      <c r="CV377" s="187"/>
      <c r="CW377" s="230"/>
      <c r="CX377" s="230"/>
      <c r="CY377" s="236"/>
      <c r="CZ377" s="236"/>
      <c r="DA377" s="242"/>
      <c r="DB377" s="242"/>
      <c r="DC377" s="248"/>
      <c r="DD377" s="248"/>
      <c r="DE377" s="170"/>
      <c r="DF377" s="170"/>
      <c r="DG377" s="107"/>
      <c r="DH377" s="107"/>
      <c r="DK377" s="258"/>
      <c r="DL377" s="258"/>
      <c r="DM377" s="154"/>
      <c r="DN377" s="154"/>
      <c r="DO377" s="264"/>
      <c r="DP377" s="264"/>
      <c r="DQ377" s="270"/>
      <c r="DR377" s="270"/>
      <c r="DS377" s="113"/>
      <c r="DT377" s="113"/>
      <c r="DW377" s="276"/>
      <c r="DX377" s="276"/>
      <c r="DY377" s="282"/>
      <c r="DZ377" s="282"/>
      <c r="EA377" s="258"/>
      <c r="EB377" s="258"/>
      <c r="EC377" s="288"/>
      <c r="ED377" s="288"/>
      <c r="EG377" s="299"/>
      <c r="EH377" s="299"/>
      <c r="EI377" s="230"/>
      <c r="EJ377" s="230"/>
    </row>
    <row r="378" spans="1:140" s="91" customFormat="1" x14ac:dyDescent="0.2">
      <c r="A378" s="90"/>
      <c r="B378" s="81"/>
      <c r="D378" s="80"/>
      <c r="E378" s="96"/>
      <c r="F378" s="96"/>
      <c r="G378" s="97"/>
      <c r="H378" s="80"/>
      <c r="AL378" s="90"/>
      <c r="AM378" s="90"/>
      <c r="AY378" s="125"/>
      <c r="AZ378" s="125"/>
      <c r="BA378" s="107"/>
      <c r="BB378" s="107"/>
      <c r="BC378" s="131"/>
      <c r="BD378" s="131"/>
      <c r="BE378" s="170"/>
      <c r="BF378" s="170"/>
      <c r="BG378" s="119"/>
      <c r="BH378" s="119"/>
      <c r="BI378" s="113"/>
      <c r="BJ378" s="113"/>
      <c r="BK378" s="107"/>
      <c r="BL378" s="107"/>
      <c r="BM378" s="154"/>
      <c r="BN378" s="154"/>
      <c r="BO378" s="160"/>
      <c r="BP378" s="160"/>
      <c r="BQ378" s="107"/>
      <c r="BR378" s="107"/>
      <c r="BS378" s="177"/>
      <c r="BT378" s="177"/>
      <c r="BU378" s="187"/>
      <c r="BV378" s="187"/>
      <c r="BW378" s="193"/>
      <c r="BX378" s="193"/>
      <c r="BY378" s="154"/>
      <c r="BZ378" s="154"/>
      <c r="CA378" s="170"/>
      <c r="CB378" s="170"/>
      <c r="CC378" s="206"/>
      <c r="CD378" s="206"/>
      <c r="CE378" s="177"/>
      <c r="CF378" s="177"/>
      <c r="CI378" s="212"/>
      <c r="CJ378" s="212"/>
      <c r="CM378" s="160"/>
      <c r="CN378" s="160"/>
      <c r="CO378" s="218"/>
      <c r="CP378" s="218"/>
      <c r="CS378" s="107"/>
      <c r="CT378" s="107"/>
      <c r="CU378" s="187"/>
      <c r="CV378" s="187"/>
      <c r="CW378" s="230"/>
      <c r="CX378" s="230"/>
      <c r="CY378" s="236"/>
      <c r="CZ378" s="236"/>
      <c r="DA378" s="242"/>
      <c r="DB378" s="242"/>
      <c r="DC378" s="248"/>
      <c r="DD378" s="248"/>
      <c r="DE378" s="170"/>
      <c r="DF378" s="170"/>
      <c r="DG378" s="107"/>
      <c r="DH378" s="107"/>
      <c r="DK378" s="258"/>
      <c r="DL378" s="258"/>
      <c r="DM378" s="154"/>
      <c r="DN378" s="154"/>
      <c r="DO378" s="264"/>
      <c r="DP378" s="264"/>
      <c r="DQ378" s="270"/>
      <c r="DR378" s="270"/>
      <c r="DS378" s="113"/>
      <c r="DT378" s="113"/>
      <c r="DW378" s="276"/>
      <c r="DX378" s="276"/>
      <c r="DY378" s="282"/>
      <c r="DZ378" s="282"/>
      <c r="EA378" s="258"/>
      <c r="EB378" s="258"/>
      <c r="EC378" s="288"/>
      <c r="ED378" s="288"/>
      <c r="EG378" s="299"/>
      <c r="EH378" s="299"/>
      <c r="EI378" s="230"/>
      <c r="EJ378" s="230"/>
    </row>
    <row r="379" spans="1:140" s="91" customFormat="1" x14ac:dyDescent="0.2">
      <c r="A379" s="90"/>
      <c r="B379" s="81"/>
      <c r="D379" s="80"/>
      <c r="E379" s="96"/>
      <c r="F379" s="96"/>
      <c r="G379" s="97"/>
      <c r="H379" s="80"/>
      <c r="AL379" s="90"/>
      <c r="AM379" s="90"/>
      <c r="AY379" s="125"/>
      <c r="AZ379" s="125"/>
      <c r="BA379" s="107"/>
      <c r="BB379" s="107"/>
      <c r="BC379" s="131"/>
      <c r="BD379" s="131"/>
      <c r="BE379" s="170"/>
      <c r="BF379" s="170"/>
      <c r="BG379" s="119"/>
      <c r="BH379" s="119"/>
      <c r="BI379" s="113"/>
      <c r="BJ379" s="113"/>
      <c r="BK379" s="107"/>
      <c r="BL379" s="107"/>
      <c r="BM379" s="154"/>
      <c r="BN379" s="154"/>
      <c r="BO379" s="160"/>
      <c r="BP379" s="160"/>
      <c r="BQ379" s="107"/>
      <c r="BR379" s="107"/>
      <c r="BS379" s="177"/>
      <c r="BT379" s="177"/>
      <c r="BU379" s="187"/>
      <c r="BV379" s="187"/>
      <c r="BW379" s="193"/>
      <c r="BX379" s="193"/>
      <c r="BY379" s="154"/>
      <c r="BZ379" s="154"/>
      <c r="CA379" s="170"/>
      <c r="CB379" s="170"/>
      <c r="CC379" s="206"/>
      <c r="CD379" s="206"/>
      <c r="CE379" s="177"/>
      <c r="CF379" s="177"/>
      <c r="CI379" s="212"/>
      <c r="CJ379" s="212"/>
      <c r="CM379" s="160"/>
      <c r="CN379" s="160"/>
      <c r="CO379" s="218"/>
      <c r="CP379" s="218"/>
      <c r="CS379" s="107"/>
      <c r="CT379" s="107"/>
      <c r="CU379" s="187"/>
      <c r="CV379" s="187"/>
      <c r="CW379" s="230"/>
      <c r="CX379" s="230"/>
      <c r="CY379" s="236"/>
      <c r="CZ379" s="236"/>
      <c r="DA379" s="242"/>
      <c r="DB379" s="242"/>
      <c r="DC379" s="248"/>
      <c r="DD379" s="248"/>
      <c r="DE379" s="170"/>
      <c r="DF379" s="170"/>
      <c r="DG379" s="107"/>
      <c r="DH379" s="107"/>
      <c r="DK379" s="258"/>
      <c r="DL379" s="258"/>
      <c r="DM379" s="154"/>
      <c r="DN379" s="154"/>
      <c r="DO379" s="264"/>
      <c r="DP379" s="264"/>
      <c r="DQ379" s="270"/>
      <c r="DR379" s="270"/>
      <c r="DS379" s="113"/>
      <c r="DT379" s="113"/>
      <c r="DW379" s="276"/>
      <c r="DX379" s="276"/>
      <c r="DY379" s="282"/>
      <c r="DZ379" s="282"/>
      <c r="EA379" s="258"/>
      <c r="EB379" s="258"/>
      <c r="EC379" s="288"/>
      <c r="ED379" s="288"/>
      <c r="EG379" s="299"/>
      <c r="EH379" s="299"/>
      <c r="EI379" s="230"/>
      <c r="EJ379" s="230"/>
    </row>
    <row r="380" spans="1:140" s="91" customFormat="1" x14ac:dyDescent="0.2">
      <c r="A380" s="90"/>
      <c r="B380" s="81"/>
      <c r="D380" s="80"/>
      <c r="E380" s="96"/>
      <c r="F380" s="96"/>
      <c r="G380" s="97"/>
      <c r="H380" s="80"/>
      <c r="AL380" s="90"/>
      <c r="AM380" s="90"/>
      <c r="AY380" s="125"/>
      <c r="AZ380" s="125"/>
      <c r="BA380" s="107"/>
      <c r="BB380" s="107"/>
      <c r="BC380" s="131"/>
      <c r="BD380" s="131"/>
      <c r="BE380" s="170"/>
      <c r="BF380" s="170"/>
      <c r="BG380" s="119"/>
      <c r="BH380" s="119"/>
      <c r="BI380" s="113"/>
      <c r="BJ380" s="113"/>
      <c r="BK380" s="107"/>
      <c r="BL380" s="107"/>
      <c r="BM380" s="154"/>
      <c r="BN380" s="154"/>
      <c r="BO380" s="160"/>
      <c r="BP380" s="160"/>
      <c r="BQ380" s="107"/>
      <c r="BR380" s="107"/>
      <c r="BS380" s="177"/>
      <c r="BT380" s="177"/>
      <c r="BU380" s="187"/>
      <c r="BV380" s="187"/>
      <c r="BW380" s="193"/>
      <c r="BX380" s="193"/>
      <c r="BY380" s="154"/>
      <c r="BZ380" s="154"/>
      <c r="CA380" s="170"/>
      <c r="CB380" s="170"/>
      <c r="CC380" s="206"/>
      <c r="CD380" s="206"/>
      <c r="CE380" s="177"/>
      <c r="CF380" s="177"/>
      <c r="CI380" s="212"/>
      <c r="CJ380" s="212"/>
      <c r="CM380" s="160"/>
      <c r="CN380" s="160"/>
      <c r="CO380" s="218"/>
      <c r="CP380" s="218"/>
      <c r="CS380" s="107"/>
      <c r="CT380" s="107"/>
      <c r="CU380" s="187"/>
      <c r="CV380" s="187"/>
      <c r="CW380" s="230"/>
      <c r="CX380" s="230"/>
      <c r="CY380" s="236"/>
      <c r="CZ380" s="236"/>
      <c r="DA380" s="242"/>
      <c r="DB380" s="242"/>
      <c r="DC380" s="248"/>
      <c r="DD380" s="248"/>
      <c r="DE380" s="170"/>
      <c r="DF380" s="170"/>
      <c r="DG380" s="107"/>
      <c r="DH380" s="107"/>
      <c r="DK380" s="258"/>
      <c r="DL380" s="258"/>
      <c r="DM380" s="154"/>
      <c r="DN380" s="154"/>
      <c r="DO380" s="264"/>
      <c r="DP380" s="264"/>
      <c r="DQ380" s="270"/>
      <c r="DR380" s="270"/>
      <c r="DS380" s="113"/>
      <c r="DT380" s="113"/>
      <c r="DW380" s="276"/>
      <c r="DX380" s="276"/>
      <c r="DY380" s="282"/>
      <c r="DZ380" s="282"/>
      <c r="EA380" s="258"/>
      <c r="EB380" s="258"/>
      <c r="EC380" s="288"/>
      <c r="ED380" s="288"/>
      <c r="EG380" s="299"/>
      <c r="EH380" s="299"/>
      <c r="EI380" s="230"/>
      <c r="EJ380" s="230"/>
    </row>
    <row r="381" spans="1:140" s="91" customFormat="1" x14ac:dyDescent="0.2">
      <c r="A381" s="90"/>
      <c r="B381" s="81"/>
      <c r="D381" s="80"/>
      <c r="E381" s="96"/>
      <c r="F381" s="96"/>
      <c r="G381" s="97"/>
      <c r="H381" s="80"/>
      <c r="AL381" s="90"/>
      <c r="AM381" s="90"/>
      <c r="AY381" s="125"/>
      <c r="AZ381" s="125"/>
      <c r="BA381" s="107"/>
      <c r="BB381" s="107"/>
      <c r="BC381" s="131"/>
      <c r="BD381" s="131"/>
      <c r="BE381" s="170"/>
      <c r="BF381" s="170"/>
      <c r="BG381" s="119"/>
      <c r="BH381" s="119"/>
      <c r="BI381" s="113"/>
      <c r="BJ381" s="113"/>
      <c r="BK381" s="107"/>
      <c r="BL381" s="107"/>
      <c r="BM381" s="154"/>
      <c r="BN381" s="154"/>
      <c r="BO381" s="160"/>
      <c r="BP381" s="160"/>
      <c r="BQ381" s="107"/>
      <c r="BR381" s="107"/>
      <c r="BS381" s="177"/>
      <c r="BT381" s="177"/>
      <c r="BU381" s="187"/>
      <c r="BV381" s="187"/>
      <c r="BW381" s="193"/>
      <c r="BX381" s="193"/>
      <c r="BY381" s="154"/>
      <c r="BZ381" s="154"/>
      <c r="CA381" s="170"/>
      <c r="CB381" s="170"/>
      <c r="CC381" s="206"/>
      <c r="CD381" s="206"/>
      <c r="CE381" s="177"/>
      <c r="CF381" s="177"/>
      <c r="CI381" s="212"/>
      <c r="CJ381" s="212"/>
      <c r="CM381" s="160"/>
      <c r="CN381" s="160"/>
      <c r="CO381" s="218"/>
      <c r="CP381" s="218"/>
      <c r="CS381" s="107"/>
      <c r="CT381" s="107"/>
      <c r="CU381" s="187"/>
      <c r="CV381" s="187"/>
      <c r="CW381" s="230"/>
      <c r="CX381" s="230"/>
      <c r="CY381" s="236"/>
      <c r="CZ381" s="236"/>
      <c r="DA381" s="242"/>
      <c r="DB381" s="242"/>
      <c r="DC381" s="248"/>
      <c r="DD381" s="248"/>
      <c r="DE381" s="170"/>
      <c r="DF381" s="170"/>
      <c r="DG381" s="107"/>
      <c r="DH381" s="107"/>
      <c r="DK381" s="258"/>
      <c r="DL381" s="258"/>
      <c r="DM381" s="154"/>
      <c r="DN381" s="154"/>
      <c r="DO381" s="264"/>
      <c r="DP381" s="264"/>
      <c r="DQ381" s="270"/>
      <c r="DR381" s="270"/>
      <c r="DS381" s="113"/>
      <c r="DT381" s="113"/>
      <c r="DW381" s="276"/>
      <c r="DX381" s="276"/>
      <c r="DY381" s="282"/>
      <c r="DZ381" s="282"/>
      <c r="EA381" s="258"/>
      <c r="EB381" s="258"/>
      <c r="EC381" s="288"/>
      <c r="ED381" s="288"/>
      <c r="EG381" s="299"/>
      <c r="EH381" s="299"/>
      <c r="EI381" s="230"/>
      <c r="EJ381" s="230"/>
    </row>
    <row r="382" spans="1:140" s="91" customFormat="1" x14ac:dyDescent="0.2">
      <c r="A382" s="90"/>
      <c r="B382" s="81"/>
      <c r="D382" s="80"/>
      <c r="E382" s="96"/>
      <c r="F382" s="96"/>
      <c r="G382" s="97"/>
      <c r="H382" s="80"/>
      <c r="AL382" s="90"/>
      <c r="AM382" s="90"/>
      <c r="AY382" s="125"/>
      <c r="AZ382" s="125"/>
      <c r="BA382" s="107"/>
      <c r="BB382" s="107"/>
      <c r="BC382" s="131"/>
      <c r="BD382" s="131"/>
      <c r="BE382" s="170"/>
      <c r="BF382" s="170"/>
      <c r="BG382" s="119"/>
      <c r="BH382" s="119"/>
      <c r="BI382" s="113"/>
      <c r="BJ382" s="113"/>
      <c r="BK382" s="107"/>
      <c r="BL382" s="107"/>
      <c r="BM382" s="154"/>
      <c r="BN382" s="154"/>
      <c r="BO382" s="160"/>
      <c r="BP382" s="160"/>
      <c r="BQ382" s="107"/>
      <c r="BR382" s="107"/>
      <c r="BS382" s="177"/>
      <c r="BT382" s="177"/>
      <c r="BU382" s="187"/>
      <c r="BV382" s="187"/>
      <c r="BW382" s="193"/>
      <c r="BX382" s="193"/>
      <c r="BY382" s="154"/>
      <c r="BZ382" s="154"/>
      <c r="CA382" s="170"/>
      <c r="CB382" s="170"/>
      <c r="CC382" s="206"/>
      <c r="CD382" s="206"/>
      <c r="CE382" s="177"/>
      <c r="CF382" s="177"/>
      <c r="CI382" s="212"/>
      <c r="CJ382" s="212"/>
      <c r="CM382" s="160"/>
      <c r="CN382" s="160"/>
      <c r="CO382" s="218"/>
      <c r="CP382" s="218"/>
      <c r="CS382" s="107"/>
      <c r="CT382" s="107"/>
      <c r="CU382" s="187"/>
      <c r="CV382" s="187"/>
      <c r="CW382" s="230"/>
      <c r="CX382" s="230"/>
      <c r="CY382" s="236"/>
      <c r="CZ382" s="236"/>
      <c r="DA382" s="242"/>
      <c r="DB382" s="242"/>
      <c r="DC382" s="248"/>
      <c r="DD382" s="248"/>
      <c r="DE382" s="170"/>
      <c r="DF382" s="170"/>
      <c r="DG382" s="107"/>
      <c r="DH382" s="107"/>
      <c r="DK382" s="258"/>
      <c r="DL382" s="258"/>
      <c r="DM382" s="154"/>
      <c r="DN382" s="154"/>
      <c r="DO382" s="264"/>
      <c r="DP382" s="264"/>
      <c r="DQ382" s="270"/>
      <c r="DR382" s="270"/>
      <c r="DS382" s="113"/>
      <c r="DT382" s="113"/>
      <c r="DW382" s="276"/>
      <c r="DX382" s="276"/>
      <c r="DY382" s="282"/>
      <c r="DZ382" s="282"/>
      <c r="EA382" s="258"/>
      <c r="EB382" s="258"/>
      <c r="EC382" s="288"/>
      <c r="ED382" s="288"/>
      <c r="EG382" s="299"/>
      <c r="EH382" s="299"/>
      <c r="EI382" s="230"/>
      <c r="EJ382" s="230"/>
    </row>
    <row r="383" spans="1:140" s="91" customFormat="1" x14ac:dyDescent="0.2">
      <c r="A383" s="90"/>
      <c r="B383" s="81"/>
      <c r="D383" s="80"/>
      <c r="E383" s="96"/>
      <c r="F383" s="96"/>
      <c r="G383" s="97"/>
      <c r="H383" s="80"/>
      <c r="AL383" s="90"/>
      <c r="AM383" s="90"/>
      <c r="AY383" s="125"/>
      <c r="AZ383" s="125"/>
      <c r="BA383" s="107"/>
      <c r="BB383" s="107"/>
      <c r="BC383" s="131"/>
      <c r="BD383" s="131"/>
      <c r="BE383" s="170"/>
      <c r="BF383" s="170"/>
      <c r="BG383" s="119"/>
      <c r="BH383" s="119"/>
      <c r="BI383" s="113"/>
      <c r="BJ383" s="113"/>
      <c r="BK383" s="107"/>
      <c r="BL383" s="107"/>
      <c r="BM383" s="154"/>
      <c r="BN383" s="154"/>
      <c r="BO383" s="160"/>
      <c r="BP383" s="160"/>
      <c r="BQ383" s="107"/>
      <c r="BR383" s="107"/>
      <c r="BS383" s="177"/>
      <c r="BT383" s="177"/>
      <c r="BU383" s="187"/>
      <c r="BV383" s="187"/>
      <c r="BW383" s="193"/>
      <c r="BX383" s="193"/>
      <c r="BY383" s="154"/>
      <c r="BZ383" s="154"/>
      <c r="CA383" s="170"/>
      <c r="CB383" s="170"/>
      <c r="CC383" s="206"/>
      <c r="CD383" s="206"/>
      <c r="CE383" s="177"/>
      <c r="CF383" s="177"/>
      <c r="CI383" s="212"/>
      <c r="CJ383" s="212"/>
      <c r="CM383" s="160"/>
      <c r="CN383" s="160"/>
      <c r="CO383" s="218"/>
      <c r="CP383" s="218"/>
      <c r="CS383" s="107"/>
      <c r="CT383" s="107"/>
      <c r="CU383" s="187"/>
      <c r="CV383" s="187"/>
      <c r="CW383" s="230"/>
      <c r="CX383" s="230"/>
      <c r="CY383" s="236"/>
      <c r="CZ383" s="236"/>
      <c r="DA383" s="242"/>
      <c r="DB383" s="242"/>
      <c r="DC383" s="248"/>
      <c r="DD383" s="248"/>
      <c r="DE383" s="170"/>
      <c r="DF383" s="170"/>
      <c r="DG383" s="107"/>
      <c r="DH383" s="107"/>
      <c r="DK383" s="258"/>
      <c r="DL383" s="258"/>
      <c r="DM383" s="154"/>
      <c r="DN383" s="154"/>
      <c r="DO383" s="264"/>
      <c r="DP383" s="264"/>
      <c r="DQ383" s="270"/>
      <c r="DR383" s="270"/>
      <c r="DS383" s="113"/>
      <c r="DT383" s="113"/>
      <c r="DW383" s="276"/>
      <c r="DX383" s="276"/>
      <c r="DY383" s="282"/>
      <c r="DZ383" s="282"/>
      <c r="EA383" s="258"/>
      <c r="EB383" s="258"/>
      <c r="EC383" s="288"/>
      <c r="ED383" s="288"/>
      <c r="EG383" s="299"/>
      <c r="EH383" s="299"/>
      <c r="EI383" s="230"/>
      <c r="EJ383" s="230"/>
    </row>
    <row r="384" spans="1:140" s="91" customFormat="1" x14ac:dyDescent="0.2">
      <c r="A384" s="90"/>
      <c r="B384" s="81"/>
      <c r="D384" s="80"/>
      <c r="E384" s="96"/>
      <c r="F384" s="96"/>
      <c r="G384" s="97"/>
      <c r="H384" s="80"/>
      <c r="AL384" s="90"/>
      <c r="AM384" s="90"/>
      <c r="AY384" s="125"/>
      <c r="AZ384" s="125"/>
      <c r="BA384" s="107"/>
      <c r="BB384" s="107"/>
      <c r="BC384" s="131"/>
      <c r="BD384" s="131"/>
      <c r="BE384" s="170"/>
      <c r="BF384" s="170"/>
      <c r="BG384" s="119"/>
      <c r="BH384" s="119"/>
      <c r="BI384" s="113"/>
      <c r="BJ384" s="113"/>
      <c r="BK384" s="107"/>
      <c r="BL384" s="107"/>
      <c r="BM384" s="154"/>
      <c r="BN384" s="154"/>
      <c r="BO384" s="160"/>
      <c r="BP384" s="160"/>
      <c r="BQ384" s="107"/>
      <c r="BR384" s="107"/>
      <c r="BS384" s="177"/>
      <c r="BT384" s="177"/>
      <c r="BU384" s="187"/>
      <c r="BV384" s="187"/>
      <c r="BW384" s="193"/>
      <c r="BX384" s="193"/>
      <c r="BY384" s="154"/>
      <c r="BZ384" s="154"/>
      <c r="CA384" s="170"/>
      <c r="CB384" s="170"/>
      <c r="CC384" s="206"/>
      <c r="CD384" s="206"/>
      <c r="CE384" s="177"/>
      <c r="CF384" s="177"/>
      <c r="CI384" s="212"/>
      <c r="CJ384" s="212"/>
      <c r="CM384" s="160"/>
      <c r="CN384" s="160"/>
      <c r="CO384" s="218"/>
      <c r="CP384" s="218"/>
      <c r="CS384" s="107"/>
      <c r="CT384" s="107"/>
      <c r="CU384" s="187"/>
      <c r="CV384" s="187"/>
      <c r="CW384" s="230"/>
      <c r="CX384" s="230"/>
      <c r="CY384" s="236"/>
      <c r="CZ384" s="236"/>
      <c r="DA384" s="242"/>
      <c r="DB384" s="242"/>
      <c r="DC384" s="248"/>
      <c r="DD384" s="248"/>
      <c r="DE384" s="170"/>
      <c r="DF384" s="170"/>
      <c r="DG384" s="107"/>
      <c r="DH384" s="107"/>
      <c r="DK384" s="258"/>
      <c r="DL384" s="258"/>
      <c r="DM384" s="154"/>
      <c r="DN384" s="154"/>
      <c r="DO384" s="264"/>
      <c r="DP384" s="264"/>
      <c r="DQ384" s="270"/>
      <c r="DR384" s="270"/>
      <c r="DS384" s="113"/>
      <c r="DT384" s="113"/>
      <c r="DW384" s="276"/>
      <c r="DX384" s="276"/>
      <c r="DY384" s="282"/>
      <c r="DZ384" s="282"/>
      <c r="EA384" s="258"/>
      <c r="EB384" s="258"/>
      <c r="EC384" s="288"/>
      <c r="ED384" s="288"/>
      <c r="EG384" s="299"/>
      <c r="EH384" s="299"/>
      <c r="EI384" s="230"/>
      <c r="EJ384" s="230"/>
    </row>
    <row r="385" spans="1:140" s="91" customFormat="1" x14ac:dyDescent="0.2">
      <c r="A385" s="90"/>
      <c r="B385" s="81"/>
      <c r="D385" s="80"/>
      <c r="E385" s="96"/>
      <c r="F385" s="96"/>
      <c r="G385" s="97"/>
      <c r="H385" s="80"/>
      <c r="AL385" s="90"/>
      <c r="AM385" s="90"/>
      <c r="AY385" s="125"/>
      <c r="AZ385" s="125"/>
      <c r="BA385" s="107"/>
      <c r="BB385" s="107"/>
      <c r="BC385" s="131"/>
      <c r="BD385" s="131"/>
      <c r="BE385" s="170"/>
      <c r="BF385" s="170"/>
      <c r="BG385" s="119"/>
      <c r="BH385" s="119"/>
      <c r="BI385" s="113"/>
      <c r="BJ385" s="113"/>
      <c r="BK385" s="107"/>
      <c r="BL385" s="107"/>
      <c r="BM385" s="154"/>
      <c r="BN385" s="154"/>
      <c r="BO385" s="160"/>
      <c r="BP385" s="160"/>
      <c r="BQ385" s="107"/>
      <c r="BR385" s="107"/>
      <c r="BS385" s="177"/>
      <c r="BT385" s="177"/>
      <c r="BU385" s="187"/>
      <c r="BV385" s="187"/>
      <c r="BW385" s="193"/>
      <c r="BX385" s="193"/>
      <c r="BY385" s="154"/>
      <c r="BZ385" s="154"/>
      <c r="CA385" s="170"/>
      <c r="CB385" s="170"/>
      <c r="CC385" s="206"/>
      <c r="CD385" s="206"/>
      <c r="CE385" s="177"/>
      <c r="CF385" s="177"/>
      <c r="CI385" s="212"/>
      <c r="CJ385" s="212"/>
      <c r="CM385" s="160"/>
      <c r="CN385" s="160"/>
      <c r="CO385" s="218"/>
      <c r="CP385" s="218"/>
      <c r="CS385" s="107"/>
      <c r="CT385" s="107"/>
      <c r="CU385" s="187"/>
      <c r="CV385" s="187"/>
      <c r="CW385" s="230"/>
      <c r="CX385" s="230"/>
      <c r="CY385" s="236"/>
      <c r="CZ385" s="236"/>
      <c r="DA385" s="242"/>
      <c r="DB385" s="242"/>
      <c r="DC385" s="248"/>
      <c r="DD385" s="248"/>
      <c r="DE385" s="170"/>
      <c r="DF385" s="170"/>
      <c r="DG385" s="107"/>
      <c r="DH385" s="107"/>
      <c r="DK385" s="258"/>
      <c r="DL385" s="258"/>
      <c r="DM385" s="154"/>
      <c r="DN385" s="154"/>
      <c r="DO385" s="264"/>
      <c r="DP385" s="264"/>
      <c r="DQ385" s="270"/>
      <c r="DR385" s="270"/>
      <c r="DS385" s="113"/>
      <c r="DT385" s="113"/>
      <c r="DW385" s="276"/>
      <c r="DX385" s="276"/>
      <c r="DY385" s="282"/>
      <c r="DZ385" s="282"/>
      <c r="EA385" s="258"/>
      <c r="EB385" s="258"/>
      <c r="EC385" s="288"/>
      <c r="ED385" s="288"/>
      <c r="EG385" s="299"/>
      <c r="EH385" s="299"/>
      <c r="EI385" s="230"/>
      <c r="EJ385" s="230"/>
    </row>
    <row r="386" spans="1:140" s="91" customFormat="1" x14ac:dyDescent="0.2">
      <c r="A386" s="90"/>
      <c r="B386" s="81"/>
      <c r="D386" s="80"/>
      <c r="E386" s="96"/>
      <c r="F386" s="96"/>
      <c r="G386" s="97"/>
      <c r="H386" s="80"/>
      <c r="AL386" s="90"/>
      <c r="AM386" s="90"/>
      <c r="AY386" s="125"/>
      <c r="AZ386" s="125"/>
      <c r="BA386" s="107"/>
      <c r="BB386" s="107"/>
      <c r="BC386" s="131"/>
      <c r="BD386" s="131"/>
      <c r="BE386" s="170"/>
      <c r="BF386" s="170"/>
      <c r="BG386" s="119"/>
      <c r="BH386" s="119"/>
      <c r="BI386" s="113"/>
      <c r="BJ386" s="113"/>
      <c r="BK386" s="107"/>
      <c r="BL386" s="107"/>
      <c r="BM386" s="154"/>
      <c r="BN386" s="154"/>
      <c r="BO386" s="160"/>
      <c r="BP386" s="160"/>
      <c r="BQ386" s="107"/>
      <c r="BR386" s="107"/>
      <c r="BS386" s="177"/>
      <c r="BT386" s="177"/>
      <c r="BU386" s="187"/>
      <c r="BV386" s="187"/>
      <c r="BW386" s="193"/>
      <c r="BX386" s="193"/>
      <c r="BY386" s="154"/>
      <c r="BZ386" s="154"/>
      <c r="CA386" s="170"/>
      <c r="CB386" s="170"/>
      <c r="CC386" s="206"/>
      <c r="CD386" s="206"/>
      <c r="CE386" s="177"/>
      <c r="CF386" s="177"/>
      <c r="CI386" s="212"/>
      <c r="CJ386" s="212"/>
      <c r="CM386" s="160"/>
      <c r="CN386" s="160"/>
      <c r="CO386" s="218"/>
      <c r="CP386" s="218"/>
      <c r="CS386" s="107"/>
      <c r="CT386" s="107"/>
      <c r="CU386" s="187"/>
      <c r="CV386" s="187"/>
      <c r="CW386" s="230"/>
      <c r="CX386" s="230"/>
      <c r="CY386" s="236"/>
      <c r="CZ386" s="236"/>
      <c r="DA386" s="242"/>
      <c r="DB386" s="242"/>
      <c r="DC386" s="248"/>
      <c r="DD386" s="248"/>
      <c r="DE386" s="170"/>
      <c r="DF386" s="170"/>
      <c r="DG386" s="107"/>
      <c r="DH386" s="107"/>
      <c r="DK386" s="258"/>
      <c r="DL386" s="258"/>
      <c r="DM386" s="154"/>
      <c r="DN386" s="154"/>
      <c r="DO386" s="264"/>
      <c r="DP386" s="264"/>
      <c r="DQ386" s="270"/>
      <c r="DR386" s="270"/>
      <c r="DS386" s="113"/>
      <c r="DT386" s="113"/>
      <c r="DW386" s="276"/>
      <c r="DX386" s="276"/>
      <c r="DY386" s="282"/>
      <c r="DZ386" s="282"/>
      <c r="EA386" s="258"/>
      <c r="EB386" s="258"/>
      <c r="EC386" s="288"/>
      <c r="ED386" s="288"/>
      <c r="EG386" s="299"/>
      <c r="EH386" s="299"/>
      <c r="EI386" s="230"/>
      <c r="EJ386" s="230"/>
    </row>
    <row r="387" spans="1:140" s="91" customFormat="1" x14ac:dyDescent="0.2">
      <c r="A387" s="90"/>
      <c r="B387" s="81"/>
      <c r="D387" s="80"/>
      <c r="E387" s="96"/>
      <c r="F387" s="96"/>
      <c r="G387" s="97"/>
      <c r="H387" s="80"/>
      <c r="AL387" s="90"/>
      <c r="AM387" s="90"/>
      <c r="AY387" s="125"/>
      <c r="AZ387" s="125"/>
      <c r="BA387" s="107"/>
      <c r="BB387" s="107"/>
      <c r="BC387" s="131"/>
      <c r="BD387" s="131"/>
      <c r="BE387" s="170"/>
      <c r="BF387" s="170"/>
      <c r="BG387" s="119"/>
      <c r="BH387" s="119"/>
      <c r="BI387" s="113"/>
      <c r="BJ387" s="113"/>
      <c r="BK387" s="107"/>
      <c r="BL387" s="107"/>
      <c r="BM387" s="154"/>
      <c r="BN387" s="154"/>
      <c r="BO387" s="160"/>
      <c r="BP387" s="160"/>
      <c r="BQ387" s="107"/>
      <c r="BR387" s="107"/>
      <c r="BS387" s="177"/>
      <c r="BT387" s="177"/>
      <c r="BU387" s="187"/>
      <c r="BV387" s="187"/>
      <c r="BW387" s="193"/>
      <c r="BX387" s="193"/>
      <c r="BY387" s="154"/>
      <c r="BZ387" s="154"/>
      <c r="CA387" s="170"/>
      <c r="CB387" s="170"/>
      <c r="CC387" s="206"/>
      <c r="CD387" s="206"/>
      <c r="CE387" s="177"/>
      <c r="CF387" s="177"/>
      <c r="CI387" s="212"/>
      <c r="CJ387" s="212"/>
      <c r="CM387" s="160"/>
      <c r="CN387" s="160"/>
      <c r="CO387" s="218"/>
      <c r="CP387" s="218"/>
      <c r="CS387" s="107"/>
      <c r="CT387" s="107"/>
      <c r="CU387" s="187"/>
      <c r="CV387" s="187"/>
      <c r="CW387" s="230"/>
      <c r="CX387" s="230"/>
      <c r="CY387" s="236"/>
      <c r="CZ387" s="236"/>
      <c r="DA387" s="242"/>
      <c r="DB387" s="242"/>
      <c r="DC387" s="248"/>
      <c r="DD387" s="248"/>
      <c r="DE387" s="170"/>
      <c r="DF387" s="170"/>
      <c r="DG387" s="107"/>
      <c r="DH387" s="107"/>
      <c r="DK387" s="258"/>
      <c r="DL387" s="258"/>
      <c r="DM387" s="154"/>
      <c r="DN387" s="154"/>
      <c r="DO387" s="264"/>
      <c r="DP387" s="264"/>
      <c r="DQ387" s="270"/>
      <c r="DR387" s="270"/>
      <c r="DS387" s="113"/>
      <c r="DT387" s="113"/>
      <c r="DW387" s="276"/>
      <c r="DX387" s="276"/>
      <c r="DY387" s="282"/>
      <c r="DZ387" s="282"/>
      <c r="EA387" s="258"/>
      <c r="EB387" s="258"/>
      <c r="EC387" s="288"/>
      <c r="ED387" s="288"/>
      <c r="EG387" s="299"/>
      <c r="EH387" s="299"/>
      <c r="EI387" s="230"/>
      <c r="EJ387" s="230"/>
    </row>
    <row r="388" spans="1:140" s="91" customFormat="1" x14ac:dyDescent="0.2">
      <c r="A388" s="90"/>
      <c r="B388" s="81"/>
      <c r="D388" s="80"/>
      <c r="E388" s="96"/>
      <c r="F388" s="96"/>
      <c r="G388" s="97"/>
      <c r="H388" s="80"/>
      <c r="AL388" s="90"/>
      <c r="AM388" s="90"/>
      <c r="AY388" s="125"/>
      <c r="AZ388" s="125"/>
      <c r="BA388" s="107"/>
      <c r="BB388" s="107"/>
      <c r="BC388" s="131"/>
      <c r="BD388" s="131"/>
      <c r="BE388" s="170"/>
      <c r="BF388" s="170"/>
      <c r="BG388" s="119"/>
      <c r="BH388" s="119"/>
      <c r="BI388" s="113"/>
      <c r="BJ388" s="113"/>
      <c r="BK388" s="107"/>
      <c r="BL388" s="107"/>
      <c r="BM388" s="154"/>
      <c r="BN388" s="154"/>
      <c r="BO388" s="160"/>
      <c r="BP388" s="160"/>
      <c r="BQ388" s="107"/>
      <c r="BR388" s="107"/>
      <c r="BS388" s="177"/>
      <c r="BT388" s="177"/>
      <c r="BU388" s="187"/>
      <c r="BV388" s="187"/>
      <c r="BW388" s="193"/>
      <c r="BX388" s="193"/>
      <c r="BY388" s="154"/>
      <c r="BZ388" s="154"/>
      <c r="CA388" s="170"/>
      <c r="CB388" s="170"/>
      <c r="CC388" s="206"/>
      <c r="CD388" s="206"/>
      <c r="CE388" s="177"/>
      <c r="CF388" s="177"/>
      <c r="CI388" s="212"/>
      <c r="CJ388" s="212"/>
      <c r="CM388" s="160"/>
      <c r="CN388" s="160"/>
      <c r="CO388" s="218"/>
      <c r="CP388" s="218"/>
      <c r="CS388" s="107"/>
      <c r="CT388" s="107"/>
      <c r="CU388" s="187"/>
      <c r="CV388" s="187"/>
      <c r="CW388" s="230"/>
      <c r="CX388" s="230"/>
      <c r="CY388" s="236"/>
      <c r="CZ388" s="236"/>
      <c r="DA388" s="242"/>
      <c r="DB388" s="242"/>
      <c r="DC388" s="248"/>
      <c r="DD388" s="248"/>
      <c r="DE388" s="170"/>
      <c r="DF388" s="170"/>
      <c r="DG388" s="107"/>
      <c r="DH388" s="107"/>
      <c r="DK388" s="258"/>
      <c r="DL388" s="258"/>
      <c r="DM388" s="154"/>
      <c r="DN388" s="154"/>
      <c r="DO388" s="264"/>
      <c r="DP388" s="264"/>
      <c r="DQ388" s="270"/>
      <c r="DR388" s="270"/>
      <c r="DS388" s="113"/>
      <c r="DT388" s="113"/>
      <c r="DW388" s="276"/>
      <c r="DX388" s="276"/>
      <c r="DY388" s="282"/>
      <c r="DZ388" s="282"/>
      <c r="EA388" s="258"/>
      <c r="EB388" s="258"/>
      <c r="EC388" s="288"/>
      <c r="ED388" s="288"/>
      <c r="EG388" s="299"/>
      <c r="EH388" s="299"/>
      <c r="EI388" s="230"/>
      <c r="EJ388" s="230"/>
    </row>
    <row r="389" spans="1:140" s="91" customFormat="1" x14ac:dyDescent="0.2">
      <c r="A389" s="90"/>
      <c r="B389" s="81"/>
      <c r="D389" s="80"/>
      <c r="E389" s="96"/>
      <c r="F389" s="96"/>
      <c r="G389" s="97"/>
      <c r="H389" s="80"/>
      <c r="AL389" s="90"/>
      <c r="AM389" s="90"/>
      <c r="AY389" s="125"/>
      <c r="AZ389" s="125"/>
      <c r="BA389" s="107"/>
      <c r="BB389" s="107"/>
      <c r="BC389" s="131"/>
      <c r="BD389" s="131"/>
      <c r="BE389" s="170"/>
      <c r="BF389" s="170"/>
      <c r="BG389" s="119"/>
      <c r="BH389" s="119"/>
      <c r="BI389" s="113"/>
      <c r="BJ389" s="113"/>
      <c r="BK389" s="107"/>
      <c r="BL389" s="107"/>
      <c r="BM389" s="154"/>
      <c r="BN389" s="154"/>
      <c r="BO389" s="160"/>
      <c r="BP389" s="160"/>
      <c r="BQ389" s="107"/>
      <c r="BR389" s="107"/>
      <c r="BS389" s="177"/>
      <c r="BT389" s="177"/>
      <c r="BU389" s="187"/>
      <c r="BV389" s="187"/>
      <c r="BW389" s="193"/>
      <c r="BX389" s="193"/>
      <c r="BY389" s="154"/>
      <c r="BZ389" s="154"/>
      <c r="CA389" s="170"/>
      <c r="CB389" s="170"/>
      <c r="CC389" s="206"/>
      <c r="CD389" s="206"/>
      <c r="CE389" s="177"/>
      <c r="CF389" s="177"/>
      <c r="CI389" s="212"/>
      <c r="CJ389" s="212"/>
      <c r="CM389" s="160"/>
      <c r="CN389" s="160"/>
      <c r="CO389" s="218"/>
      <c r="CP389" s="218"/>
      <c r="CS389" s="107"/>
      <c r="CT389" s="107"/>
      <c r="CU389" s="187"/>
      <c r="CV389" s="187"/>
      <c r="CW389" s="230"/>
      <c r="CX389" s="230"/>
      <c r="CY389" s="236"/>
      <c r="CZ389" s="236"/>
      <c r="DA389" s="242"/>
      <c r="DB389" s="242"/>
      <c r="DC389" s="248"/>
      <c r="DD389" s="248"/>
      <c r="DE389" s="170"/>
      <c r="DF389" s="170"/>
      <c r="DG389" s="107"/>
      <c r="DH389" s="107"/>
      <c r="DK389" s="258"/>
      <c r="DL389" s="258"/>
      <c r="DM389" s="154"/>
      <c r="DN389" s="154"/>
      <c r="DO389" s="264"/>
      <c r="DP389" s="264"/>
      <c r="DQ389" s="270"/>
      <c r="DR389" s="270"/>
      <c r="DS389" s="113"/>
      <c r="DT389" s="113"/>
      <c r="DW389" s="276"/>
      <c r="DX389" s="276"/>
      <c r="DY389" s="282"/>
      <c r="DZ389" s="282"/>
      <c r="EA389" s="258"/>
      <c r="EB389" s="258"/>
      <c r="EC389" s="288"/>
      <c r="ED389" s="288"/>
      <c r="EG389" s="299"/>
      <c r="EH389" s="299"/>
      <c r="EI389" s="230"/>
      <c r="EJ389" s="230"/>
    </row>
    <row r="390" spans="1:140" s="91" customFormat="1" x14ac:dyDescent="0.2">
      <c r="A390" s="90"/>
      <c r="B390" s="81"/>
      <c r="D390" s="80"/>
      <c r="E390" s="96"/>
      <c r="F390" s="96"/>
      <c r="G390" s="97"/>
      <c r="H390" s="80"/>
      <c r="AL390" s="90"/>
      <c r="AM390" s="90"/>
      <c r="AY390" s="125"/>
      <c r="AZ390" s="125"/>
      <c r="BA390" s="107"/>
      <c r="BB390" s="107"/>
      <c r="BC390" s="131"/>
      <c r="BD390" s="131"/>
      <c r="BE390" s="170"/>
      <c r="BF390" s="170"/>
      <c r="BG390" s="119"/>
      <c r="BH390" s="119"/>
      <c r="BI390" s="113"/>
      <c r="BJ390" s="113"/>
      <c r="BK390" s="107"/>
      <c r="BL390" s="107"/>
      <c r="BM390" s="154"/>
      <c r="BN390" s="154"/>
      <c r="BO390" s="160"/>
      <c r="BP390" s="160"/>
      <c r="BQ390" s="107"/>
      <c r="BR390" s="107"/>
      <c r="BS390" s="177"/>
      <c r="BT390" s="177"/>
      <c r="BU390" s="187"/>
      <c r="BV390" s="187"/>
      <c r="BW390" s="193"/>
      <c r="BX390" s="193"/>
      <c r="BY390" s="154"/>
      <c r="BZ390" s="154"/>
      <c r="CA390" s="170"/>
      <c r="CB390" s="170"/>
      <c r="CC390" s="206"/>
      <c r="CD390" s="206"/>
      <c r="CE390" s="177"/>
      <c r="CF390" s="177"/>
      <c r="CI390" s="212"/>
      <c r="CJ390" s="212"/>
      <c r="CM390" s="160"/>
      <c r="CN390" s="160"/>
      <c r="CO390" s="218"/>
      <c r="CP390" s="218"/>
      <c r="CS390" s="107"/>
      <c r="CT390" s="107"/>
      <c r="CU390" s="187"/>
      <c r="CV390" s="187"/>
      <c r="CW390" s="230"/>
      <c r="CX390" s="230"/>
      <c r="CY390" s="236"/>
      <c r="CZ390" s="236"/>
      <c r="DA390" s="242"/>
      <c r="DB390" s="242"/>
      <c r="DC390" s="248"/>
      <c r="DD390" s="248"/>
      <c r="DE390" s="170"/>
      <c r="DF390" s="170"/>
      <c r="DG390" s="107"/>
      <c r="DH390" s="107"/>
      <c r="DK390" s="258"/>
      <c r="DL390" s="258"/>
      <c r="DM390" s="154"/>
      <c r="DN390" s="154"/>
      <c r="DO390" s="264"/>
      <c r="DP390" s="264"/>
      <c r="DQ390" s="270"/>
      <c r="DR390" s="270"/>
      <c r="DS390" s="113"/>
      <c r="DT390" s="113"/>
      <c r="DW390" s="276"/>
      <c r="DX390" s="276"/>
      <c r="DY390" s="282"/>
      <c r="DZ390" s="282"/>
      <c r="EA390" s="258"/>
      <c r="EB390" s="258"/>
      <c r="EC390" s="288"/>
      <c r="ED390" s="288"/>
      <c r="EG390" s="299"/>
      <c r="EH390" s="299"/>
      <c r="EI390" s="230"/>
      <c r="EJ390" s="230"/>
    </row>
    <row r="391" spans="1:140" s="91" customFormat="1" x14ac:dyDescent="0.2">
      <c r="A391" s="90"/>
      <c r="B391" s="81"/>
      <c r="D391" s="80"/>
      <c r="E391" s="96"/>
      <c r="F391" s="96"/>
      <c r="G391" s="97"/>
      <c r="H391" s="80"/>
      <c r="AL391" s="90"/>
      <c r="AM391" s="90"/>
      <c r="AY391" s="125"/>
      <c r="AZ391" s="125"/>
      <c r="BA391" s="107"/>
      <c r="BB391" s="107"/>
      <c r="BC391" s="131"/>
      <c r="BD391" s="131"/>
      <c r="BE391" s="170"/>
      <c r="BF391" s="170"/>
      <c r="BG391" s="119"/>
      <c r="BH391" s="119"/>
      <c r="BI391" s="113"/>
      <c r="BJ391" s="113"/>
      <c r="BK391" s="107"/>
      <c r="BL391" s="107"/>
      <c r="BM391" s="154"/>
      <c r="BN391" s="154"/>
      <c r="BO391" s="160"/>
      <c r="BP391" s="160"/>
      <c r="BQ391" s="107"/>
      <c r="BR391" s="107"/>
      <c r="BS391" s="177"/>
      <c r="BT391" s="177"/>
      <c r="BU391" s="187"/>
      <c r="BV391" s="187"/>
      <c r="BW391" s="193"/>
      <c r="BX391" s="193"/>
      <c r="BY391" s="154"/>
      <c r="BZ391" s="154"/>
      <c r="CA391" s="170"/>
      <c r="CB391" s="170"/>
      <c r="CC391" s="206"/>
      <c r="CD391" s="206"/>
      <c r="CE391" s="177"/>
      <c r="CF391" s="177"/>
      <c r="CI391" s="212"/>
      <c r="CJ391" s="212"/>
      <c r="CM391" s="160"/>
      <c r="CN391" s="160"/>
      <c r="CO391" s="218"/>
      <c r="CP391" s="218"/>
      <c r="CS391" s="107"/>
      <c r="CT391" s="107"/>
      <c r="CU391" s="187"/>
      <c r="CV391" s="187"/>
      <c r="CW391" s="230"/>
      <c r="CX391" s="230"/>
      <c r="CY391" s="236"/>
      <c r="CZ391" s="236"/>
      <c r="DA391" s="242"/>
      <c r="DB391" s="242"/>
      <c r="DC391" s="248"/>
      <c r="DD391" s="248"/>
      <c r="DE391" s="170"/>
      <c r="DF391" s="170"/>
      <c r="DG391" s="107"/>
      <c r="DH391" s="107"/>
      <c r="DK391" s="258"/>
      <c r="DL391" s="258"/>
      <c r="DM391" s="154"/>
      <c r="DN391" s="154"/>
      <c r="DO391" s="264"/>
      <c r="DP391" s="264"/>
      <c r="DQ391" s="270"/>
      <c r="DR391" s="270"/>
      <c r="DS391" s="113"/>
      <c r="DT391" s="113"/>
      <c r="DW391" s="276"/>
      <c r="DX391" s="276"/>
      <c r="DY391" s="282"/>
      <c r="DZ391" s="282"/>
      <c r="EA391" s="258"/>
      <c r="EB391" s="258"/>
      <c r="EC391" s="288"/>
      <c r="ED391" s="288"/>
      <c r="EG391" s="299"/>
      <c r="EH391" s="299"/>
      <c r="EI391" s="230"/>
      <c r="EJ391" s="230"/>
    </row>
    <row r="392" spans="1:140" s="91" customFormat="1" x14ac:dyDescent="0.2">
      <c r="A392" s="90"/>
      <c r="B392" s="81"/>
      <c r="D392" s="80"/>
      <c r="E392" s="96"/>
      <c r="F392" s="96"/>
      <c r="G392" s="97"/>
      <c r="H392" s="80"/>
      <c r="AL392" s="90"/>
      <c r="AM392" s="90"/>
      <c r="AY392" s="125"/>
      <c r="AZ392" s="125"/>
      <c r="BA392" s="107"/>
      <c r="BB392" s="107"/>
      <c r="BC392" s="131"/>
      <c r="BD392" s="131"/>
      <c r="BE392" s="170"/>
      <c r="BF392" s="170"/>
      <c r="BG392" s="119"/>
      <c r="BH392" s="119"/>
      <c r="BI392" s="113"/>
      <c r="BJ392" s="113"/>
      <c r="BK392" s="107"/>
      <c r="BL392" s="107"/>
      <c r="BM392" s="154"/>
      <c r="BN392" s="154"/>
      <c r="BO392" s="160"/>
      <c r="BP392" s="160"/>
      <c r="BQ392" s="107"/>
      <c r="BR392" s="107"/>
      <c r="BS392" s="177"/>
      <c r="BT392" s="177"/>
      <c r="BU392" s="187"/>
      <c r="BV392" s="187"/>
      <c r="BW392" s="193"/>
      <c r="BX392" s="193"/>
      <c r="BY392" s="154"/>
      <c r="BZ392" s="154"/>
      <c r="CA392" s="170"/>
      <c r="CB392" s="170"/>
      <c r="CC392" s="206"/>
      <c r="CD392" s="206"/>
      <c r="CE392" s="177"/>
      <c r="CF392" s="177"/>
      <c r="CI392" s="212"/>
      <c r="CJ392" s="212"/>
      <c r="CM392" s="160"/>
      <c r="CN392" s="160"/>
      <c r="CO392" s="218"/>
      <c r="CP392" s="218"/>
      <c r="CS392" s="107"/>
      <c r="CT392" s="107"/>
      <c r="CU392" s="187"/>
      <c r="CV392" s="187"/>
      <c r="CW392" s="230"/>
      <c r="CX392" s="230"/>
      <c r="CY392" s="236"/>
      <c r="CZ392" s="236"/>
      <c r="DA392" s="242"/>
      <c r="DB392" s="242"/>
      <c r="DC392" s="248"/>
      <c r="DD392" s="248"/>
      <c r="DE392" s="170"/>
      <c r="DF392" s="170"/>
      <c r="DG392" s="107"/>
      <c r="DH392" s="107"/>
      <c r="DK392" s="258"/>
      <c r="DL392" s="258"/>
      <c r="DM392" s="154"/>
      <c r="DN392" s="154"/>
      <c r="DO392" s="264"/>
      <c r="DP392" s="264"/>
      <c r="DQ392" s="270"/>
      <c r="DR392" s="270"/>
      <c r="DS392" s="113"/>
      <c r="DT392" s="113"/>
      <c r="DW392" s="276"/>
      <c r="DX392" s="276"/>
      <c r="DY392" s="282"/>
      <c r="DZ392" s="282"/>
      <c r="EA392" s="258"/>
      <c r="EB392" s="258"/>
      <c r="EC392" s="288"/>
      <c r="ED392" s="288"/>
      <c r="EG392" s="299"/>
      <c r="EH392" s="299"/>
      <c r="EI392" s="230"/>
      <c r="EJ392" s="230"/>
    </row>
    <row r="393" spans="1:140" s="91" customFormat="1" x14ac:dyDescent="0.2">
      <c r="A393" s="90"/>
      <c r="B393" s="81"/>
      <c r="D393" s="80"/>
      <c r="E393" s="96"/>
      <c r="F393" s="96"/>
      <c r="G393" s="97"/>
      <c r="H393" s="80"/>
      <c r="AL393" s="90"/>
      <c r="AM393" s="90"/>
      <c r="AY393" s="125"/>
      <c r="AZ393" s="125"/>
      <c r="BA393" s="107"/>
      <c r="BB393" s="107"/>
      <c r="BC393" s="131"/>
      <c r="BD393" s="131"/>
      <c r="BE393" s="170"/>
      <c r="BF393" s="170"/>
      <c r="BG393" s="119"/>
      <c r="BH393" s="119"/>
      <c r="BI393" s="113"/>
      <c r="BJ393" s="113"/>
      <c r="BK393" s="107"/>
      <c r="BL393" s="107"/>
      <c r="BM393" s="154"/>
      <c r="BN393" s="154"/>
      <c r="BO393" s="160"/>
      <c r="BP393" s="160"/>
      <c r="BQ393" s="107"/>
      <c r="BR393" s="107"/>
      <c r="BS393" s="177"/>
      <c r="BT393" s="177"/>
      <c r="BU393" s="187"/>
      <c r="BV393" s="187"/>
      <c r="BW393" s="193"/>
      <c r="BX393" s="193"/>
      <c r="BY393" s="154"/>
      <c r="BZ393" s="154"/>
      <c r="CA393" s="170"/>
      <c r="CB393" s="170"/>
      <c r="CC393" s="206"/>
      <c r="CD393" s="206"/>
      <c r="CE393" s="177"/>
      <c r="CF393" s="177"/>
      <c r="CI393" s="212"/>
      <c r="CJ393" s="212"/>
      <c r="CM393" s="160"/>
      <c r="CN393" s="160"/>
      <c r="CO393" s="218"/>
      <c r="CP393" s="218"/>
      <c r="CS393" s="107"/>
      <c r="CT393" s="107"/>
      <c r="CU393" s="187"/>
      <c r="CV393" s="187"/>
      <c r="CW393" s="230"/>
      <c r="CX393" s="230"/>
      <c r="CY393" s="236"/>
      <c r="CZ393" s="236"/>
      <c r="DA393" s="242"/>
      <c r="DB393" s="242"/>
      <c r="DC393" s="248"/>
      <c r="DD393" s="248"/>
      <c r="DE393" s="170"/>
      <c r="DF393" s="170"/>
      <c r="DG393" s="107"/>
      <c r="DH393" s="107"/>
      <c r="DK393" s="258"/>
      <c r="DL393" s="258"/>
      <c r="DM393" s="154"/>
      <c r="DN393" s="154"/>
      <c r="DO393" s="264"/>
      <c r="DP393" s="264"/>
      <c r="DQ393" s="270"/>
      <c r="DR393" s="270"/>
      <c r="DS393" s="113"/>
      <c r="DT393" s="113"/>
      <c r="DW393" s="276"/>
      <c r="DX393" s="276"/>
      <c r="DY393" s="282"/>
      <c r="DZ393" s="282"/>
      <c r="EA393" s="258"/>
      <c r="EB393" s="258"/>
      <c r="EC393" s="288"/>
      <c r="ED393" s="288"/>
      <c r="EG393" s="299"/>
      <c r="EH393" s="299"/>
      <c r="EI393" s="230"/>
      <c r="EJ393" s="230"/>
    </row>
    <row r="394" spans="1:140" s="91" customFormat="1" x14ac:dyDescent="0.2">
      <c r="A394" s="90"/>
      <c r="B394" s="81"/>
      <c r="D394" s="80"/>
      <c r="E394" s="96"/>
      <c r="F394" s="96"/>
      <c r="G394" s="97"/>
      <c r="H394" s="80"/>
      <c r="AL394" s="90"/>
      <c r="AM394" s="90"/>
      <c r="AY394" s="125"/>
      <c r="AZ394" s="125"/>
      <c r="BA394" s="107"/>
      <c r="BB394" s="107"/>
      <c r="BC394" s="131"/>
      <c r="BD394" s="131"/>
      <c r="BE394" s="170"/>
      <c r="BF394" s="170"/>
      <c r="BG394" s="119"/>
      <c r="BH394" s="119"/>
      <c r="BI394" s="113"/>
      <c r="BJ394" s="113"/>
      <c r="BK394" s="107"/>
      <c r="BL394" s="107"/>
      <c r="BM394" s="154"/>
      <c r="BN394" s="154"/>
      <c r="BO394" s="160"/>
      <c r="BP394" s="160"/>
      <c r="BQ394" s="107"/>
      <c r="BR394" s="107"/>
      <c r="BS394" s="177"/>
      <c r="BT394" s="177"/>
      <c r="BU394" s="187"/>
      <c r="BV394" s="187"/>
      <c r="BW394" s="193"/>
      <c r="BX394" s="193"/>
      <c r="BY394" s="154"/>
      <c r="BZ394" s="154"/>
      <c r="CA394" s="170"/>
      <c r="CB394" s="170"/>
      <c r="CC394" s="206"/>
      <c r="CD394" s="206"/>
      <c r="CE394" s="177"/>
      <c r="CF394" s="177"/>
      <c r="CI394" s="212"/>
      <c r="CJ394" s="212"/>
      <c r="CM394" s="160"/>
      <c r="CN394" s="160"/>
      <c r="CO394" s="218"/>
      <c r="CP394" s="218"/>
      <c r="CS394" s="107"/>
      <c r="CT394" s="107"/>
      <c r="CU394" s="187"/>
      <c r="CV394" s="187"/>
      <c r="CW394" s="230"/>
      <c r="CX394" s="230"/>
      <c r="CY394" s="236"/>
      <c r="CZ394" s="236"/>
      <c r="DA394" s="242"/>
      <c r="DB394" s="242"/>
      <c r="DC394" s="248"/>
      <c r="DD394" s="248"/>
      <c r="DE394" s="170"/>
      <c r="DF394" s="170"/>
      <c r="DG394" s="107"/>
      <c r="DH394" s="107"/>
      <c r="DK394" s="258"/>
      <c r="DL394" s="258"/>
      <c r="DM394" s="154"/>
      <c r="DN394" s="154"/>
      <c r="DO394" s="264"/>
      <c r="DP394" s="264"/>
      <c r="DQ394" s="270"/>
      <c r="DR394" s="270"/>
      <c r="DS394" s="113"/>
      <c r="DT394" s="113"/>
      <c r="DW394" s="276"/>
      <c r="DX394" s="276"/>
      <c r="DY394" s="282"/>
      <c r="DZ394" s="282"/>
      <c r="EA394" s="258"/>
      <c r="EB394" s="258"/>
      <c r="EC394" s="288"/>
      <c r="ED394" s="288"/>
      <c r="EG394" s="299"/>
      <c r="EH394" s="299"/>
      <c r="EI394" s="230"/>
      <c r="EJ394" s="230"/>
    </row>
    <row r="395" spans="1:140" s="91" customFormat="1" x14ac:dyDescent="0.2">
      <c r="A395" s="90"/>
      <c r="B395" s="81"/>
      <c r="D395" s="80"/>
      <c r="E395" s="96"/>
      <c r="F395" s="96"/>
      <c r="G395" s="97"/>
      <c r="H395" s="80"/>
      <c r="AL395" s="90"/>
      <c r="AM395" s="90"/>
      <c r="AY395" s="125"/>
      <c r="AZ395" s="125"/>
      <c r="BA395" s="107"/>
      <c r="BB395" s="107"/>
      <c r="BC395" s="131"/>
      <c r="BD395" s="131"/>
      <c r="BE395" s="170"/>
      <c r="BF395" s="170"/>
      <c r="BG395" s="119"/>
      <c r="BH395" s="119"/>
      <c r="BI395" s="113"/>
      <c r="BJ395" s="113"/>
      <c r="BK395" s="107"/>
      <c r="BL395" s="107"/>
      <c r="BM395" s="154"/>
      <c r="BN395" s="154"/>
      <c r="BO395" s="160"/>
      <c r="BP395" s="160"/>
      <c r="BQ395" s="107"/>
      <c r="BR395" s="107"/>
      <c r="BS395" s="177"/>
      <c r="BT395" s="177"/>
      <c r="BU395" s="187"/>
      <c r="BV395" s="187"/>
      <c r="BW395" s="193"/>
      <c r="BX395" s="193"/>
      <c r="BY395" s="154"/>
      <c r="BZ395" s="154"/>
      <c r="CA395" s="170"/>
      <c r="CB395" s="170"/>
      <c r="CC395" s="206"/>
      <c r="CD395" s="206"/>
      <c r="CE395" s="177"/>
      <c r="CF395" s="177"/>
      <c r="CI395" s="212"/>
      <c r="CJ395" s="212"/>
      <c r="CM395" s="160"/>
      <c r="CN395" s="160"/>
      <c r="CO395" s="218"/>
      <c r="CP395" s="218"/>
      <c r="CS395" s="107"/>
      <c r="CT395" s="107"/>
      <c r="CU395" s="187"/>
      <c r="CV395" s="187"/>
      <c r="CW395" s="230"/>
      <c r="CX395" s="230"/>
      <c r="CY395" s="236"/>
      <c r="CZ395" s="236"/>
      <c r="DA395" s="242"/>
      <c r="DB395" s="242"/>
      <c r="DC395" s="248"/>
      <c r="DD395" s="248"/>
      <c r="DE395" s="170"/>
      <c r="DF395" s="170"/>
      <c r="DG395" s="107"/>
      <c r="DH395" s="107"/>
      <c r="DK395" s="258"/>
      <c r="DL395" s="258"/>
      <c r="DM395" s="154"/>
      <c r="DN395" s="154"/>
      <c r="DO395" s="264"/>
      <c r="DP395" s="264"/>
      <c r="DQ395" s="270"/>
      <c r="DR395" s="270"/>
      <c r="DS395" s="113"/>
      <c r="DT395" s="113"/>
      <c r="DW395" s="276"/>
      <c r="DX395" s="276"/>
      <c r="DY395" s="282"/>
      <c r="DZ395" s="282"/>
      <c r="EA395" s="258"/>
      <c r="EB395" s="258"/>
      <c r="EC395" s="288"/>
      <c r="ED395" s="288"/>
      <c r="EG395" s="299"/>
      <c r="EH395" s="299"/>
      <c r="EI395" s="230"/>
      <c r="EJ395" s="230"/>
    </row>
    <row r="396" spans="1:140" s="91" customFormat="1" x14ac:dyDescent="0.2">
      <c r="A396" s="90"/>
      <c r="B396" s="81"/>
      <c r="D396" s="80"/>
      <c r="E396" s="96"/>
      <c r="F396" s="96"/>
      <c r="G396" s="97"/>
      <c r="H396" s="80"/>
      <c r="AL396" s="90"/>
      <c r="AM396" s="90"/>
      <c r="AY396" s="125"/>
      <c r="AZ396" s="125"/>
      <c r="BA396" s="107"/>
      <c r="BB396" s="107"/>
      <c r="BC396" s="131"/>
      <c r="BD396" s="131"/>
      <c r="BE396" s="170"/>
      <c r="BF396" s="170"/>
      <c r="BG396" s="119"/>
      <c r="BH396" s="119"/>
      <c r="BI396" s="113"/>
      <c r="BJ396" s="113"/>
      <c r="BK396" s="107"/>
      <c r="BL396" s="107"/>
      <c r="BM396" s="154"/>
      <c r="BN396" s="154"/>
      <c r="BO396" s="160"/>
      <c r="BP396" s="160"/>
      <c r="BQ396" s="107"/>
      <c r="BR396" s="107"/>
      <c r="BS396" s="177"/>
      <c r="BT396" s="177"/>
      <c r="BU396" s="187"/>
      <c r="BV396" s="187"/>
      <c r="BW396" s="193"/>
      <c r="BX396" s="193"/>
      <c r="BY396" s="154"/>
      <c r="BZ396" s="154"/>
      <c r="CA396" s="170"/>
      <c r="CB396" s="170"/>
      <c r="CC396" s="206"/>
      <c r="CD396" s="206"/>
      <c r="CE396" s="177"/>
      <c r="CF396" s="177"/>
      <c r="CI396" s="212"/>
      <c r="CJ396" s="212"/>
      <c r="CM396" s="160"/>
      <c r="CN396" s="160"/>
      <c r="CO396" s="218"/>
      <c r="CP396" s="218"/>
      <c r="CS396" s="107"/>
      <c r="CT396" s="107"/>
      <c r="CU396" s="187"/>
      <c r="CV396" s="187"/>
      <c r="CW396" s="230"/>
      <c r="CX396" s="230"/>
      <c r="CY396" s="236"/>
      <c r="CZ396" s="236"/>
      <c r="DA396" s="242"/>
      <c r="DB396" s="242"/>
      <c r="DC396" s="248"/>
      <c r="DD396" s="248"/>
      <c r="DE396" s="170"/>
      <c r="DF396" s="170"/>
      <c r="DG396" s="107"/>
      <c r="DH396" s="107"/>
      <c r="DK396" s="258"/>
      <c r="DL396" s="258"/>
      <c r="DM396" s="154"/>
      <c r="DN396" s="154"/>
      <c r="DO396" s="264"/>
      <c r="DP396" s="264"/>
      <c r="DQ396" s="270"/>
      <c r="DR396" s="270"/>
      <c r="DS396" s="113"/>
      <c r="DT396" s="113"/>
      <c r="DW396" s="276"/>
      <c r="DX396" s="276"/>
      <c r="DY396" s="282"/>
      <c r="DZ396" s="282"/>
      <c r="EA396" s="258"/>
      <c r="EB396" s="258"/>
      <c r="EC396" s="288"/>
      <c r="ED396" s="288"/>
      <c r="EG396" s="299"/>
      <c r="EH396" s="299"/>
      <c r="EI396" s="230"/>
      <c r="EJ396" s="230"/>
    </row>
    <row r="397" spans="1:140" s="91" customFormat="1" x14ac:dyDescent="0.2">
      <c r="A397" s="90"/>
      <c r="B397" s="81"/>
      <c r="D397" s="80"/>
      <c r="E397" s="96"/>
      <c r="F397" s="96"/>
      <c r="G397" s="97"/>
      <c r="H397" s="80"/>
      <c r="AL397" s="90"/>
      <c r="AM397" s="90"/>
      <c r="AY397" s="125"/>
      <c r="AZ397" s="125"/>
      <c r="BA397" s="107"/>
      <c r="BB397" s="107"/>
      <c r="BC397" s="131"/>
      <c r="BD397" s="131"/>
      <c r="BE397" s="170"/>
      <c r="BF397" s="170"/>
      <c r="BG397" s="119"/>
      <c r="BH397" s="119"/>
      <c r="BI397" s="113"/>
      <c r="BJ397" s="113"/>
      <c r="BK397" s="107"/>
      <c r="BL397" s="107"/>
      <c r="BM397" s="154"/>
      <c r="BN397" s="154"/>
      <c r="BO397" s="160"/>
      <c r="BP397" s="160"/>
      <c r="BQ397" s="107"/>
      <c r="BR397" s="107"/>
      <c r="BS397" s="177"/>
      <c r="BT397" s="177"/>
      <c r="BU397" s="187"/>
      <c r="BV397" s="187"/>
      <c r="BW397" s="193"/>
      <c r="BX397" s="193"/>
      <c r="BY397" s="154"/>
      <c r="BZ397" s="154"/>
      <c r="CA397" s="170"/>
      <c r="CB397" s="170"/>
      <c r="CC397" s="206"/>
      <c r="CD397" s="206"/>
      <c r="CE397" s="177"/>
      <c r="CF397" s="177"/>
      <c r="CI397" s="212"/>
      <c r="CJ397" s="212"/>
      <c r="CM397" s="160"/>
      <c r="CN397" s="160"/>
      <c r="CO397" s="218"/>
      <c r="CP397" s="218"/>
      <c r="CS397" s="107"/>
      <c r="CT397" s="107"/>
      <c r="CU397" s="187"/>
      <c r="CV397" s="187"/>
      <c r="CW397" s="230"/>
      <c r="CX397" s="230"/>
      <c r="CY397" s="236"/>
      <c r="CZ397" s="236"/>
      <c r="DA397" s="242"/>
      <c r="DB397" s="242"/>
      <c r="DC397" s="248"/>
      <c r="DD397" s="248"/>
      <c r="DE397" s="170"/>
      <c r="DF397" s="170"/>
      <c r="DG397" s="107"/>
      <c r="DH397" s="107"/>
      <c r="DK397" s="258"/>
      <c r="DL397" s="258"/>
      <c r="DM397" s="154"/>
      <c r="DN397" s="154"/>
      <c r="DO397" s="264"/>
      <c r="DP397" s="264"/>
      <c r="DQ397" s="270"/>
      <c r="DR397" s="270"/>
      <c r="DS397" s="113"/>
      <c r="DT397" s="113"/>
      <c r="DW397" s="276"/>
      <c r="DX397" s="276"/>
      <c r="DY397" s="282"/>
      <c r="DZ397" s="282"/>
      <c r="EA397" s="258"/>
      <c r="EB397" s="258"/>
      <c r="EC397" s="288"/>
      <c r="ED397" s="288"/>
      <c r="EG397" s="299"/>
      <c r="EH397" s="299"/>
      <c r="EI397" s="230"/>
      <c r="EJ397" s="230"/>
    </row>
    <row r="398" spans="1:140" s="91" customFormat="1" x14ac:dyDescent="0.2">
      <c r="A398" s="90"/>
      <c r="B398" s="81"/>
      <c r="D398" s="80"/>
      <c r="E398" s="96"/>
      <c r="F398" s="96"/>
      <c r="G398" s="97"/>
      <c r="H398" s="80"/>
      <c r="AL398" s="90"/>
      <c r="AM398" s="90"/>
      <c r="AY398" s="125"/>
      <c r="AZ398" s="125"/>
      <c r="BA398" s="107"/>
      <c r="BB398" s="107"/>
      <c r="BC398" s="131"/>
      <c r="BD398" s="131"/>
      <c r="BE398" s="170"/>
      <c r="BF398" s="170"/>
      <c r="BG398" s="119"/>
      <c r="BH398" s="119"/>
      <c r="BI398" s="113"/>
      <c r="BJ398" s="113"/>
      <c r="BK398" s="107"/>
      <c r="BL398" s="107"/>
      <c r="BM398" s="154"/>
      <c r="BN398" s="154"/>
      <c r="BO398" s="160"/>
      <c r="BP398" s="160"/>
      <c r="BQ398" s="107"/>
      <c r="BR398" s="107"/>
      <c r="BS398" s="177"/>
      <c r="BT398" s="177"/>
      <c r="BU398" s="187"/>
      <c r="BV398" s="187"/>
      <c r="BW398" s="193"/>
      <c r="BX398" s="193"/>
      <c r="BY398" s="154"/>
      <c r="BZ398" s="154"/>
      <c r="CA398" s="170"/>
      <c r="CB398" s="170"/>
      <c r="CC398" s="206"/>
      <c r="CD398" s="206"/>
      <c r="CE398" s="177"/>
      <c r="CF398" s="177"/>
      <c r="CI398" s="212"/>
      <c r="CJ398" s="212"/>
      <c r="CM398" s="160"/>
      <c r="CN398" s="160"/>
      <c r="CO398" s="218"/>
      <c r="CP398" s="218"/>
      <c r="CS398" s="107"/>
      <c r="CT398" s="107"/>
      <c r="CU398" s="187"/>
      <c r="CV398" s="187"/>
      <c r="CW398" s="230"/>
      <c r="CX398" s="230"/>
      <c r="CY398" s="236"/>
      <c r="CZ398" s="236"/>
      <c r="DA398" s="242"/>
      <c r="DB398" s="242"/>
      <c r="DC398" s="248"/>
      <c r="DD398" s="248"/>
      <c r="DE398" s="170"/>
      <c r="DF398" s="170"/>
      <c r="DG398" s="107"/>
      <c r="DH398" s="107"/>
      <c r="DK398" s="258"/>
      <c r="DL398" s="258"/>
      <c r="DM398" s="154"/>
      <c r="DN398" s="154"/>
      <c r="DO398" s="264"/>
      <c r="DP398" s="264"/>
      <c r="DQ398" s="270"/>
      <c r="DR398" s="270"/>
      <c r="DS398" s="113"/>
      <c r="DT398" s="113"/>
      <c r="DW398" s="276"/>
      <c r="DX398" s="276"/>
      <c r="DY398" s="282"/>
      <c r="DZ398" s="282"/>
      <c r="EA398" s="258"/>
      <c r="EB398" s="258"/>
      <c r="EC398" s="288"/>
      <c r="ED398" s="288"/>
      <c r="EG398" s="299"/>
      <c r="EH398" s="299"/>
      <c r="EI398" s="230"/>
      <c r="EJ398" s="230"/>
    </row>
    <row r="399" spans="1:140" s="91" customFormat="1" x14ac:dyDescent="0.2">
      <c r="A399" s="90"/>
      <c r="B399" s="81"/>
      <c r="D399" s="80"/>
      <c r="E399" s="96"/>
      <c r="F399" s="96"/>
      <c r="G399" s="97"/>
      <c r="H399" s="80"/>
      <c r="AL399" s="90"/>
      <c r="AM399" s="90"/>
      <c r="AY399" s="125"/>
      <c r="AZ399" s="125"/>
      <c r="BA399" s="107"/>
      <c r="BB399" s="107"/>
      <c r="BC399" s="131"/>
      <c r="BD399" s="131"/>
      <c r="BE399" s="170"/>
      <c r="BF399" s="170"/>
      <c r="BG399" s="119"/>
      <c r="BH399" s="119"/>
      <c r="BI399" s="113"/>
      <c r="BJ399" s="113"/>
      <c r="BK399" s="107"/>
      <c r="BL399" s="107"/>
      <c r="BM399" s="154"/>
      <c r="BN399" s="154"/>
      <c r="BO399" s="160"/>
      <c r="BP399" s="160"/>
      <c r="BQ399" s="107"/>
      <c r="BR399" s="107"/>
      <c r="BS399" s="177"/>
      <c r="BT399" s="177"/>
      <c r="BU399" s="187"/>
      <c r="BV399" s="187"/>
      <c r="BW399" s="193"/>
      <c r="BX399" s="193"/>
      <c r="BY399" s="154"/>
      <c r="BZ399" s="154"/>
      <c r="CA399" s="170"/>
      <c r="CB399" s="170"/>
      <c r="CC399" s="206"/>
      <c r="CD399" s="206"/>
      <c r="CE399" s="177"/>
      <c r="CF399" s="177"/>
      <c r="CI399" s="212"/>
      <c r="CJ399" s="212"/>
      <c r="CM399" s="160"/>
      <c r="CN399" s="160"/>
      <c r="CO399" s="218"/>
      <c r="CP399" s="218"/>
      <c r="CS399" s="107"/>
      <c r="CT399" s="107"/>
      <c r="CU399" s="187"/>
      <c r="CV399" s="187"/>
      <c r="CW399" s="230"/>
      <c r="CX399" s="230"/>
      <c r="CY399" s="236"/>
      <c r="CZ399" s="236"/>
      <c r="DA399" s="242"/>
      <c r="DB399" s="242"/>
      <c r="DC399" s="248"/>
      <c r="DD399" s="248"/>
      <c r="DE399" s="170"/>
      <c r="DF399" s="170"/>
      <c r="DG399" s="107"/>
      <c r="DH399" s="107"/>
      <c r="DK399" s="258"/>
      <c r="DL399" s="258"/>
      <c r="DM399" s="154"/>
      <c r="DN399" s="154"/>
      <c r="DO399" s="264"/>
      <c r="DP399" s="264"/>
      <c r="DQ399" s="270"/>
      <c r="DR399" s="270"/>
      <c r="DS399" s="113"/>
      <c r="DT399" s="113"/>
      <c r="DW399" s="276"/>
      <c r="DX399" s="276"/>
      <c r="DY399" s="282"/>
      <c r="DZ399" s="282"/>
      <c r="EA399" s="258"/>
      <c r="EB399" s="258"/>
      <c r="EC399" s="288"/>
      <c r="ED399" s="288"/>
      <c r="EG399" s="299"/>
      <c r="EH399" s="299"/>
      <c r="EI399" s="230"/>
      <c r="EJ399" s="230"/>
    </row>
    <row r="400" spans="1:140" s="91" customFormat="1" x14ac:dyDescent="0.2">
      <c r="A400" s="90"/>
      <c r="B400" s="81"/>
      <c r="D400" s="80"/>
      <c r="E400" s="96"/>
      <c r="F400" s="96"/>
      <c r="G400" s="97"/>
      <c r="H400" s="80"/>
      <c r="AL400" s="90"/>
      <c r="AM400" s="90"/>
      <c r="AY400" s="125"/>
      <c r="AZ400" s="125"/>
      <c r="BA400" s="107"/>
      <c r="BB400" s="107"/>
      <c r="BC400" s="131"/>
      <c r="BD400" s="131"/>
      <c r="BE400" s="170"/>
      <c r="BF400" s="170"/>
      <c r="BG400" s="119"/>
      <c r="BH400" s="119"/>
      <c r="BI400" s="113"/>
      <c r="BJ400" s="113"/>
      <c r="BK400" s="107"/>
      <c r="BL400" s="107"/>
      <c r="BM400" s="154"/>
      <c r="BN400" s="154"/>
      <c r="BO400" s="160"/>
      <c r="BP400" s="160"/>
      <c r="BQ400" s="107"/>
      <c r="BR400" s="107"/>
      <c r="BS400" s="177"/>
      <c r="BT400" s="177"/>
      <c r="BU400" s="187"/>
      <c r="BV400" s="187"/>
      <c r="BW400" s="193"/>
      <c r="BX400" s="193"/>
      <c r="BY400" s="154"/>
      <c r="BZ400" s="154"/>
      <c r="CA400" s="170"/>
      <c r="CB400" s="170"/>
      <c r="CC400" s="206"/>
      <c r="CD400" s="206"/>
      <c r="CE400" s="177"/>
      <c r="CF400" s="177"/>
      <c r="CI400" s="212"/>
      <c r="CJ400" s="212"/>
      <c r="CM400" s="160"/>
      <c r="CN400" s="160"/>
      <c r="CO400" s="218"/>
      <c r="CP400" s="218"/>
      <c r="CS400" s="107"/>
      <c r="CT400" s="107"/>
      <c r="CU400" s="187"/>
      <c r="CV400" s="187"/>
      <c r="CW400" s="230"/>
      <c r="CX400" s="230"/>
      <c r="CY400" s="236"/>
      <c r="CZ400" s="236"/>
      <c r="DA400" s="242"/>
      <c r="DB400" s="242"/>
      <c r="DC400" s="248"/>
      <c r="DD400" s="248"/>
      <c r="DE400" s="170"/>
      <c r="DF400" s="170"/>
      <c r="DG400" s="107"/>
      <c r="DH400" s="107"/>
      <c r="DK400" s="258"/>
      <c r="DL400" s="258"/>
      <c r="DM400" s="154"/>
      <c r="DN400" s="154"/>
      <c r="DO400" s="264"/>
      <c r="DP400" s="264"/>
      <c r="DQ400" s="270"/>
      <c r="DR400" s="270"/>
      <c r="DS400" s="113"/>
      <c r="DT400" s="113"/>
      <c r="DW400" s="276"/>
      <c r="DX400" s="276"/>
      <c r="DY400" s="282"/>
      <c r="DZ400" s="282"/>
      <c r="EA400" s="258"/>
      <c r="EB400" s="258"/>
      <c r="EC400" s="288"/>
      <c r="ED400" s="288"/>
      <c r="EG400" s="299"/>
      <c r="EH400" s="299"/>
      <c r="EI400" s="230"/>
      <c r="EJ400" s="230"/>
    </row>
    <row r="401" spans="1:140" s="91" customFormat="1" x14ac:dyDescent="0.2">
      <c r="A401" s="90"/>
      <c r="B401" s="81"/>
      <c r="D401" s="80"/>
      <c r="E401" s="96"/>
      <c r="F401" s="96"/>
      <c r="G401" s="97"/>
      <c r="H401" s="80"/>
      <c r="AL401" s="90"/>
      <c r="AM401" s="90"/>
      <c r="AY401" s="125"/>
      <c r="AZ401" s="125"/>
      <c r="BA401" s="107"/>
      <c r="BB401" s="107"/>
      <c r="BC401" s="131"/>
      <c r="BD401" s="131"/>
      <c r="BE401" s="170"/>
      <c r="BF401" s="170"/>
      <c r="BG401" s="119"/>
      <c r="BH401" s="119"/>
      <c r="BI401" s="113"/>
      <c r="BJ401" s="113"/>
      <c r="BK401" s="107"/>
      <c r="BL401" s="107"/>
      <c r="BM401" s="154"/>
      <c r="BN401" s="154"/>
      <c r="BO401" s="160"/>
      <c r="BP401" s="160"/>
      <c r="BQ401" s="107"/>
      <c r="BR401" s="107"/>
      <c r="BS401" s="177"/>
      <c r="BT401" s="177"/>
      <c r="BU401" s="187"/>
      <c r="BV401" s="187"/>
      <c r="BW401" s="193"/>
      <c r="BX401" s="193"/>
      <c r="BY401" s="154"/>
      <c r="BZ401" s="154"/>
      <c r="CA401" s="170"/>
      <c r="CB401" s="170"/>
      <c r="CC401" s="206"/>
      <c r="CD401" s="206"/>
      <c r="CE401" s="177"/>
      <c r="CF401" s="177"/>
      <c r="CI401" s="212"/>
      <c r="CJ401" s="212"/>
      <c r="CM401" s="160"/>
      <c r="CN401" s="160"/>
      <c r="CO401" s="218"/>
      <c r="CP401" s="218"/>
      <c r="CS401" s="107"/>
      <c r="CT401" s="107"/>
      <c r="CU401" s="187"/>
      <c r="CV401" s="187"/>
      <c r="CW401" s="230"/>
      <c r="CX401" s="230"/>
      <c r="CY401" s="236"/>
      <c r="CZ401" s="236"/>
      <c r="DA401" s="242"/>
      <c r="DB401" s="242"/>
      <c r="DC401" s="248"/>
      <c r="DD401" s="248"/>
      <c r="DE401" s="170"/>
      <c r="DF401" s="170"/>
      <c r="DG401" s="107"/>
      <c r="DH401" s="107"/>
      <c r="DK401" s="258"/>
      <c r="DL401" s="258"/>
      <c r="DM401" s="154"/>
      <c r="DN401" s="154"/>
      <c r="DO401" s="264"/>
      <c r="DP401" s="264"/>
      <c r="DQ401" s="270"/>
      <c r="DR401" s="270"/>
      <c r="DS401" s="113"/>
      <c r="DT401" s="113"/>
      <c r="DW401" s="276"/>
      <c r="DX401" s="276"/>
      <c r="DY401" s="282"/>
      <c r="DZ401" s="282"/>
      <c r="EA401" s="258"/>
      <c r="EB401" s="258"/>
      <c r="EC401" s="288"/>
      <c r="ED401" s="288"/>
      <c r="EG401" s="299"/>
      <c r="EH401" s="299"/>
      <c r="EI401" s="230"/>
      <c r="EJ401" s="230"/>
    </row>
    <row r="402" spans="1:140" s="91" customFormat="1" x14ac:dyDescent="0.2">
      <c r="A402" s="90"/>
      <c r="B402" s="81"/>
      <c r="D402" s="80"/>
      <c r="E402" s="96"/>
      <c r="F402" s="96"/>
      <c r="G402" s="97"/>
      <c r="H402" s="80"/>
      <c r="AL402" s="90"/>
      <c r="AM402" s="90"/>
      <c r="AY402" s="125"/>
      <c r="AZ402" s="125"/>
      <c r="BA402" s="107"/>
      <c r="BB402" s="107"/>
      <c r="BC402" s="131"/>
      <c r="BD402" s="131"/>
      <c r="BE402" s="170"/>
      <c r="BF402" s="170"/>
      <c r="BG402" s="119"/>
      <c r="BH402" s="119"/>
      <c r="BI402" s="113"/>
      <c r="BJ402" s="113"/>
      <c r="BK402" s="107"/>
      <c r="BL402" s="107"/>
      <c r="BM402" s="154"/>
      <c r="BN402" s="154"/>
      <c r="BO402" s="160"/>
      <c r="BP402" s="160"/>
      <c r="BQ402" s="107"/>
      <c r="BR402" s="107"/>
      <c r="BS402" s="177"/>
      <c r="BT402" s="177"/>
      <c r="BU402" s="187"/>
      <c r="BV402" s="187"/>
      <c r="BW402" s="193"/>
      <c r="BX402" s="193"/>
      <c r="BY402" s="154"/>
      <c r="BZ402" s="154"/>
      <c r="CA402" s="170"/>
      <c r="CB402" s="170"/>
      <c r="CC402" s="206"/>
      <c r="CD402" s="206"/>
      <c r="CE402" s="177"/>
      <c r="CF402" s="177"/>
      <c r="CI402" s="212"/>
      <c r="CJ402" s="212"/>
      <c r="CM402" s="160"/>
      <c r="CN402" s="160"/>
      <c r="CO402" s="218"/>
      <c r="CP402" s="218"/>
      <c r="CS402" s="107"/>
      <c r="CT402" s="107"/>
      <c r="CU402" s="187"/>
      <c r="CV402" s="187"/>
      <c r="CW402" s="230"/>
      <c r="CX402" s="230"/>
      <c r="CY402" s="236"/>
      <c r="CZ402" s="236"/>
      <c r="DA402" s="242"/>
      <c r="DB402" s="242"/>
      <c r="DC402" s="248"/>
      <c r="DD402" s="248"/>
      <c r="DE402" s="170"/>
      <c r="DF402" s="170"/>
      <c r="DG402" s="107"/>
      <c r="DH402" s="107"/>
      <c r="DK402" s="258"/>
      <c r="DL402" s="258"/>
      <c r="DM402" s="154"/>
      <c r="DN402" s="154"/>
      <c r="DO402" s="264"/>
      <c r="DP402" s="264"/>
      <c r="DQ402" s="270"/>
      <c r="DR402" s="270"/>
      <c r="DS402" s="113"/>
      <c r="DT402" s="113"/>
      <c r="DW402" s="276"/>
      <c r="DX402" s="276"/>
      <c r="DY402" s="282"/>
      <c r="DZ402" s="282"/>
      <c r="EA402" s="258"/>
      <c r="EB402" s="258"/>
      <c r="EC402" s="288"/>
      <c r="ED402" s="288"/>
      <c r="EG402" s="299"/>
      <c r="EH402" s="299"/>
      <c r="EI402" s="230"/>
      <c r="EJ402" s="230"/>
    </row>
    <row r="403" spans="1:140" s="91" customFormat="1" x14ac:dyDescent="0.2">
      <c r="A403" s="90"/>
      <c r="B403" s="81"/>
      <c r="D403" s="80"/>
      <c r="E403" s="96"/>
      <c r="F403" s="96"/>
      <c r="G403" s="97"/>
      <c r="H403" s="80"/>
      <c r="AL403" s="90"/>
      <c r="AM403" s="90"/>
      <c r="AY403" s="125"/>
      <c r="AZ403" s="125"/>
      <c r="BA403" s="107"/>
      <c r="BB403" s="107"/>
      <c r="BC403" s="131"/>
      <c r="BD403" s="131"/>
      <c r="BE403" s="170"/>
      <c r="BF403" s="170"/>
      <c r="BG403" s="119"/>
      <c r="BH403" s="119"/>
      <c r="BI403" s="113"/>
      <c r="BJ403" s="113"/>
      <c r="BK403" s="107"/>
      <c r="BL403" s="107"/>
      <c r="BM403" s="154"/>
      <c r="BN403" s="154"/>
      <c r="BO403" s="160"/>
      <c r="BP403" s="160"/>
      <c r="BQ403" s="107"/>
      <c r="BR403" s="107"/>
      <c r="BS403" s="177"/>
      <c r="BT403" s="177"/>
      <c r="BU403" s="187"/>
      <c r="BV403" s="187"/>
      <c r="BW403" s="193"/>
      <c r="BX403" s="193"/>
      <c r="BY403" s="154"/>
      <c r="BZ403" s="154"/>
      <c r="CA403" s="170"/>
      <c r="CB403" s="170"/>
      <c r="CC403" s="206"/>
      <c r="CD403" s="206"/>
      <c r="CE403" s="177"/>
      <c r="CF403" s="177"/>
      <c r="CI403" s="212"/>
      <c r="CJ403" s="212"/>
      <c r="CM403" s="160"/>
      <c r="CN403" s="160"/>
      <c r="CO403" s="218"/>
      <c r="CP403" s="218"/>
      <c r="CS403" s="107"/>
      <c r="CT403" s="107"/>
      <c r="CU403" s="187"/>
      <c r="CV403" s="187"/>
      <c r="CW403" s="230"/>
      <c r="CX403" s="230"/>
      <c r="CY403" s="236"/>
      <c r="CZ403" s="236"/>
      <c r="DA403" s="242"/>
      <c r="DB403" s="242"/>
      <c r="DC403" s="248"/>
      <c r="DD403" s="248"/>
      <c r="DE403" s="170"/>
      <c r="DF403" s="170"/>
      <c r="DG403" s="107"/>
      <c r="DH403" s="107"/>
      <c r="DK403" s="258"/>
      <c r="DL403" s="258"/>
      <c r="DM403" s="154"/>
      <c r="DN403" s="154"/>
      <c r="DO403" s="264"/>
      <c r="DP403" s="264"/>
      <c r="DQ403" s="270"/>
      <c r="DR403" s="270"/>
      <c r="DS403" s="113"/>
      <c r="DT403" s="113"/>
      <c r="DW403" s="276"/>
      <c r="DX403" s="276"/>
      <c r="DY403" s="282"/>
      <c r="DZ403" s="282"/>
      <c r="EA403" s="258"/>
      <c r="EB403" s="258"/>
      <c r="EC403" s="288"/>
      <c r="ED403" s="288"/>
      <c r="EG403" s="299"/>
      <c r="EH403" s="299"/>
      <c r="EI403" s="230"/>
      <c r="EJ403" s="230"/>
    </row>
    <row r="404" spans="1:140" s="91" customFormat="1" x14ac:dyDescent="0.2">
      <c r="A404" s="90"/>
      <c r="B404" s="81"/>
      <c r="D404" s="80"/>
      <c r="E404" s="96"/>
      <c r="F404" s="96"/>
      <c r="G404" s="97"/>
      <c r="H404" s="80"/>
      <c r="AL404" s="90"/>
      <c r="AM404" s="90"/>
      <c r="AY404" s="125"/>
      <c r="AZ404" s="125"/>
      <c r="BA404" s="107"/>
      <c r="BB404" s="107"/>
      <c r="BC404" s="131"/>
      <c r="BD404" s="131"/>
      <c r="BE404" s="170"/>
      <c r="BF404" s="170"/>
      <c r="BG404" s="119"/>
      <c r="BH404" s="119"/>
      <c r="BI404" s="113"/>
      <c r="BJ404" s="113"/>
      <c r="BK404" s="107"/>
      <c r="BL404" s="107"/>
      <c r="BM404" s="154"/>
      <c r="BN404" s="154"/>
      <c r="BO404" s="160"/>
      <c r="BP404" s="160"/>
      <c r="BQ404" s="107"/>
      <c r="BR404" s="107"/>
      <c r="BS404" s="177"/>
      <c r="BT404" s="177"/>
      <c r="BU404" s="187"/>
      <c r="BV404" s="187"/>
      <c r="BW404" s="193"/>
      <c r="BX404" s="193"/>
      <c r="BY404" s="154"/>
      <c r="BZ404" s="154"/>
      <c r="CA404" s="170"/>
      <c r="CB404" s="170"/>
      <c r="CC404" s="206"/>
      <c r="CD404" s="206"/>
      <c r="CE404" s="177"/>
      <c r="CF404" s="177"/>
      <c r="CI404" s="212"/>
      <c r="CJ404" s="212"/>
      <c r="CM404" s="160"/>
      <c r="CN404" s="160"/>
      <c r="CO404" s="218"/>
      <c r="CP404" s="218"/>
      <c r="CS404" s="107"/>
      <c r="CT404" s="107"/>
      <c r="CU404" s="187"/>
      <c r="CV404" s="187"/>
      <c r="CW404" s="230"/>
      <c r="CX404" s="230"/>
      <c r="CY404" s="236"/>
      <c r="CZ404" s="236"/>
      <c r="DA404" s="242"/>
      <c r="DB404" s="242"/>
      <c r="DC404" s="248"/>
      <c r="DD404" s="248"/>
      <c r="DE404" s="170"/>
      <c r="DF404" s="170"/>
      <c r="DG404" s="107"/>
      <c r="DH404" s="107"/>
      <c r="DK404" s="258"/>
      <c r="DL404" s="258"/>
      <c r="DM404" s="154"/>
      <c r="DN404" s="154"/>
      <c r="DO404" s="264"/>
      <c r="DP404" s="264"/>
      <c r="DQ404" s="270"/>
      <c r="DR404" s="270"/>
      <c r="DS404" s="113"/>
      <c r="DT404" s="113"/>
      <c r="DW404" s="276"/>
      <c r="DX404" s="276"/>
      <c r="DY404" s="282"/>
      <c r="DZ404" s="282"/>
      <c r="EA404" s="258"/>
      <c r="EB404" s="258"/>
      <c r="EC404" s="288"/>
      <c r="ED404" s="288"/>
      <c r="EG404" s="299"/>
      <c r="EH404" s="299"/>
      <c r="EI404" s="230"/>
      <c r="EJ404" s="230"/>
    </row>
    <row r="405" spans="1:140" s="91" customFormat="1" x14ac:dyDescent="0.2">
      <c r="A405" s="90"/>
      <c r="B405" s="81"/>
      <c r="D405" s="80"/>
      <c r="E405" s="96"/>
      <c r="F405" s="96"/>
      <c r="G405" s="97"/>
      <c r="H405" s="80"/>
      <c r="AL405" s="90"/>
      <c r="AM405" s="90"/>
      <c r="AY405" s="125"/>
      <c r="AZ405" s="125"/>
      <c r="BA405" s="107"/>
      <c r="BB405" s="107"/>
      <c r="BC405" s="131"/>
      <c r="BD405" s="131"/>
      <c r="BE405" s="170"/>
      <c r="BF405" s="170"/>
      <c r="BG405" s="119"/>
      <c r="BH405" s="119"/>
      <c r="BI405" s="113"/>
      <c r="BJ405" s="113"/>
      <c r="BK405" s="107"/>
      <c r="BL405" s="107"/>
      <c r="BM405" s="154"/>
      <c r="BN405" s="154"/>
      <c r="BO405" s="160"/>
      <c r="BP405" s="160"/>
      <c r="BQ405" s="107"/>
      <c r="BR405" s="107"/>
      <c r="BS405" s="177"/>
      <c r="BT405" s="177"/>
      <c r="BU405" s="187"/>
      <c r="BV405" s="187"/>
      <c r="BW405" s="193"/>
      <c r="BX405" s="193"/>
      <c r="BY405" s="154"/>
      <c r="BZ405" s="154"/>
      <c r="CA405" s="170"/>
      <c r="CB405" s="170"/>
      <c r="CC405" s="206"/>
      <c r="CD405" s="206"/>
      <c r="CE405" s="177"/>
      <c r="CF405" s="177"/>
      <c r="CI405" s="212"/>
      <c r="CJ405" s="212"/>
      <c r="CM405" s="160"/>
      <c r="CN405" s="160"/>
      <c r="CO405" s="218"/>
      <c r="CP405" s="218"/>
      <c r="CS405" s="107"/>
      <c r="CT405" s="107"/>
      <c r="CU405" s="187"/>
      <c r="CV405" s="187"/>
      <c r="CW405" s="230"/>
      <c r="CX405" s="230"/>
      <c r="CY405" s="236"/>
      <c r="CZ405" s="236"/>
      <c r="DA405" s="242"/>
      <c r="DB405" s="242"/>
      <c r="DC405" s="248"/>
      <c r="DD405" s="248"/>
      <c r="DE405" s="170"/>
      <c r="DF405" s="170"/>
      <c r="DG405" s="107"/>
      <c r="DH405" s="107"/>
      <c r="DK405" s="258"/>
      <c r="DL405" s="258"/>
      <c r="DM405" s="154"/>
      <c r="DN405" s="154"/>
      <c r="DO405" s="264"/>
      <c r="DP405" s="264"/>
      <c r="DQ405" s="270"/>
      <c r="DR405" s="270"/>
      <c r="DS405" s="113"/>
      <c r="DT405" s="113"/>
      <c r="DW405" s="276"/>
      <c r="DX405" s="276"/>
      <c r="DY405" s="282"/>
      <c r="DZ405" s="282"/>
      <c r="EA405" s="258"/>
      <c r="EB405" s="258"/>
      <c r="EC405" s="288"/>
      <c r="ED405" s="288"/>
      <c r="EG405" s="299"/>
      <c r="EH405" s="299"/>
      <c r="EI405" s="230"/>
      <c r="EJ405" s="230"/>
    </row>
    <row r="406" spans="1:140" s="91" customFormat="1" x14ac:dyDescent="0.2">
      <c r="A406" s="90"/>
      <c r="B406" s="81"/>
      <c r="D406" s="80"/>
      <c r="E406" s="96"/>
      <c r="F406" s="96"/>
      <c r="G406" s="97"/>
      <c r="H406" s="80"/>
      <c r="AL406" s="90"/>
      <c r="AM406" s="90"/>
      <c r="AY406" s="125"/>
      <c r="AZ406" s="125"/>
      <c r="BA406" s="107"/>
      <c r="BB406" s="107"/>
      <c r="BC406" s="131"/>
      <c r="BD406" s="131"/>
      <c r="BE406" s="170"/>
      <c r="BF406" s="170"/>
      <c r="BG406" s="119"/>
      <c r="BH406" s="119"/>
      <c r="BI406" s="113"/>
      <c r="BJ406" s="113"/>
      <c r="BK406" s="107"/>
      <c r="BL406" s="107"/>
      <c r="BM406" s="154"/>
      <c r="BN406" s="154"/>
      <c r="BO406" s="160"/>
      <c r="BP406" s="160"/>
      <c r="BQ406" s="107"/>
      <c r="BR406" s="107"/>
      <c r="BS406" s="177"/>
      <c r="BT406" s="177"/>
      <c r="BU406" s="187"/>
      <c r="BV406" s="187"/>
      <c r="BW406" s="193"/>
      <c r="BX406" s="193"/>
      <c r="BY406" s="154"/>
      <c r="BZ406" s="154"/>
      <c r="CA406" s="170"/>
      <c r="CB406" s="170"/>
      <c r="CC406" s="206"/>
      <c r="CD406" s="206"/>
      <c r="CE406" s="177"/>
      <c r="CF406" s="177"/>
      <c r="CI406" s="212"/>
      <c r="CJ406" s="212"/>
      <c r="CM406" s="160"/>
      <c r="CN406" s="160"/>
      <c r="CO406" s="218"/>
      <c r="CP406" s="218"/>
      <c r="CS406" s="107"/>
      <c r="CT406" s="107"/>
      <c r="CU406" s="187"/>
      <c r="CV406" s="187"/>
      <c r="CW406" s="230"/>
      <c r="CX406" s="230"/>
      <c r="CY406" s="236"/>
      <c r="CZ406" s="236"/>
      <c r="DA406" s="242"/>
      <c r="DB406" s="242"/>
      <c r="DC406" s="248"/>
      <c r="DD406" s="248"/>
      <c r="DE406" s="170"/>
      <c r="DF406" s="170"/>
      <c r="DG406" s="107"/>
      <c r="DH406" s="107"/>
      <c r="DK406" s="258"/>
      <c r="DL406" s="258"/>
      <c r="DM406" s="154"/>
      <c r="DN406" s="154"/>
      <c r="DO406" s="264"/>
      <c r="DP406" s="264"/>
      <c r="DQ406" s="270"/>
      <c r="DR406" s="270"/>
      <c r="DS406" s="113"/>
      <c r="DT406" s="113"/>
      <c r="DW406" s="276"/>
      <c r="DX406" s="276"/>
      <c r="DY406" s="282"/>
      <c r="DZ406" s="282"/>
      <c r="EA406" s="258"/>
      <c r="EB406" s="258"/>
      <c r="EC406" s="288"/>
      <c r="ED406" s="288"/>
      <c r="EG406" s="299"/>
      <c r="EH406" s="299"/>
      <c r="EI406" s="230"/>
      <c r="EJ406" s="230"/>
    </row>
    <row r="407" spans="1:140" s="91" customFormat="1" x14ac:dyDescent="0.2">
      <c r="A407" s="90"/>
      <c r="B407" s="81"/>
      <c r="D407" s="80"/>
      <c r="E407" s="96"/>
      <c r="F407" s="96"/>
      <c r="G407" s="97"/>
      <c r="H407" s="80"/>
      <c r="AL407" s="90"/>
      <c r="AM407" s="90"/>
      <c r="AY407" s="125"/>
      <c r="AZ407" s="125"/>
      <c r="BA407" s="107"/>
      <c r="BB407" s="107"/>
      <c r="BC407" s="131"/>
      <c r="BD407" s="131"/>
      <c r="BE407" s="170"/>
      <c r="BF407" s="170"/>
      <c r="BG407" s="119"/>
      <c r="BH407" s="119"/>
      <c r="BI407" s="113"/>
      <c r="BJ407" s="113"/>
      <c r="BK407" s="107"/>
      <c r="BL407" s="107"/>
      <c r="BM407" s="154"/>
      <c r="BN407" s="154"/>
      <c r="BO407" s="160"/>
      <c r="BP407" s="160"/>
      <c r="BQ407" s="107"/>
      <c r="BR407" s="107"/>
      <c r="BS407" s="177"/>
      <c r="BT407" s="177"/>
      <c r="BU407" s="187"/>
      <c r="BV407" s="187"/>
      <c r="BW407" s="193"/>
      <c r="BX407" s="193"/>
      <c r="BY407" s="154"/>
      <c r="BZ407" s="154"/>
      <c r="CA407" s="170"/>
      <c r="CB407" s="170"/>
      <c r="CC407" s="206"/>
      <c r="CD407" s="206"/>
      <c r="CE407" s="177"/>
      <c r="CF407" s="177"/>
      <c r="CI407" s="212"/>
      <c r="CJ407" s="212"/>
      <c r="CM407" s="160"/>
      <c r="CN407" s="160"/>
      <c r="CO407" s="218"/>
      <c r="CP407" s="218"/>
      <c r="CS407" s="107"/>
      <c r="CT407" s="107"/>
      <c r="CU407" s="187"/>
      <c r="CV407" s="187"/>
      <c r="CW407" s="230"/>
      <c r="CX407" s="230"/>
      <c r="CY407" s="236"/>
      <c r="CZ407" s="236"/>
      <c r="DA407" s="242"/>
      <c r="DB407" s="242"/>
      <c r="DC407" s="248"/>
      <c r="DD407" s="248"/>
      <c r="DE407" s="170"/>
      <c r="DF407" s="170"/>
      <c r="DG407" s="107"/>
      <c r="DH407" s="107"/>
      <c r="DK407" s="258"/>
      <c r="DL407" s="258"/>
      <c r="DM407" s="154"/>
      <c r="DN407" s="154"/>
      <c r="DO407" s="264"/>
      <c r="DP407" s="264"/>
      <c r="DQ407" s="270"/>
      <c r="DR407" s="270"/>
      <c r="DS407" s="113"/>
      <c r="DT407" s="113"/>
      <c r="DW407" s="276"/>
      <c r="DX407" s="276"/>
      <c r="DY407" s="282"/>
      <c r="DZ407" s="282"/>
      <c r="EA407" s="258"/>
      <c r="EB407" s="258"/>
      <c r="EC407" s="288"/>
      <c r="ED407" s="288"/>
      <c r="EG407" s="299"/>
      <c r="EH407" s="299"/>
      <c r="EI407" s="230"/>
      <c r="EJ407" s="230"/>
    </row>
    <row r="408" spans="1:140" s="91" customFormat="1" x14ac:dyDescent="0.2">
      <c r="A408" s="90"/>
      <c r="B408" s="81"/>
      <c r="D408" s="80"/>
      <c r="E408" s="96"/>
      <c r="F408" s="96"/>
      <c r="G408" s="97"/>
      <c r="H408" s="80"/>
      <c r="AL408" s="90"/>
      <c r="AM408" s="90"/>
      <c r="AY408" s="125"/>
      <c r="AZ408" s="125"/>
      <c r="BA408" s="107"/>
      <c r="BB408" s="107"/>
      <c r="BC408" s="131"/>
      <c r="BD408" s="131"/>
      <c r="BE408" s="170"/>
      <c r="BF408" s="170"/>
      <c r="BG408" s="119"/>
      <c r="BH408" s="119"/>
      <c r="BI408" s="113"/>
      <c r="BJ408" s="113"/>
      <c r="BK408" s="107"/>
      <c r="BL408" s="107"/>
      <c r="BM408" s="154"/>
      <c r="BN408" s="154"/>
      <c r="BO408" s="160"/>
      <c r="BP408" s="160"/>
      <c r="BQ408" s="107"/>
      <c r="BR408" s="107"/>
      <c r="BS408" s="177"/>
      <c r="BT408" s="177"/>
      <c r="BU408" s="187"/>
      <c r="BV408" s="187"/>
      <c r="BW408" s="193"/>
      <c r="BX408" s="193"/>
      <c r="BY408" s="154"/>
      <c r="BZ408" s="154"/>
      <c r="CA408" s="170"/>
      <c r="CB408" s="170"/>
      <c r="CC408" s="206"/>
      <c r="CD408" s="206"/>
      <c r="CE408" s="177"/>
      <c r="CF408" s="177"/>
      <c r="CI408" s="212"/>
      <c r="CJ408" s="212"/>
      <c r="CM408" s="160"/>
      <c r="CN408" s="160"/>
      <c r="CO408" s="218"/>
      <c r="CP408" s="218"/>
      <c r="CS408" s="107"/>
      <c r="CT408" s="107"/>
      <c r="CU408" s="187"/>
      <c r="CV408" s="187"/>
      <c r="CW408" s="230"/>
      <c r="CX408" s="230"/>
      <c r="CY408" s="236"/>
      <c r="CZ408" s="236"/>
      <c r="DA408" s="242"/>
      <c r="DB408" s="242"/>
      <c r="DC408" s="248"/>
      <c r="DD408" s="248"/>
      <c r="DE408" s="170"/>
      <c r="DF408" s="170"/>
      <c r="DG408" s="107"/>
      <c r="DH408" s="107"/>
      <c r="DK408" s="258"/>
      <c r="DL408" s="258"/>
      <c r="DM408" s="154"/>
      <c r="DN408" s="154"/>
      <c r="DO408" s="264"/>
      <c r="DP408" s="264"/>
      <c r="DQ408" s="270"/>
      <c r="DR408" s="270"/>
      <c r="DS408" s="113"/>
      <c r="DT408" s="113"/>
      <c r="DW408" s="276"/>
      <c r="DX408" s="276"/>
      <c r="DY408" s="282"/>
      <c r="DZ408" s="282"/>
      <c r="EA408" s="258"/>
      <c r="EB408" s="258"/>
      <c r="EC408" s="288"/>
      <c r="ED408" s="288"/>
      <c r="EG408" s="299"/>
      <c r="EH408" s="299"/>
      <c r="EI408" s="230"/>
      <c r="EJ408" s="230"/>
    </row>
    <row r="409" spans="1:140" s="91" customFormat="1" x14ac:dyDescent="0.2">
      <c r="A409" s="90"/>
      <c r="B409" s="81"/>
      <c r="D409" s="80"/>
      <c r="E409" s="96"/>
      <c r="F409" s="96"/>
      <c r="G409" s="97"/>
      <c r="H409" s="80"/>
      <c r="AL409" s="90"/>
      <c r="AM409" s="90"/>
      <c r="AY409" s="125"/>
      <c r="AZ409" s="125"/>
      <c r="BA409" s="107"/>
      <c r="BB409" s="107"/>
      <c r="BC409" s="131"/>
      <c r="BD409" s="131"/>
      <c r="BE409" s="170"/>
      <c r="BF409" s="170"/>
      <c r="BG409" s="119"/>
      <c r="BH409" s="119"/>
      <c r="BI409" s="113"/>
      <c r="BJ409" s="113"/>
      <c r="BK409" s="107"/>
      <c r="BL409" s="107"/>
      <c r="BM409" s="154"/>
      <c r="BN409" s="154"/>
      <c r="BO409" s="160"/>
      <c r="BP409" s="160"/>
      <c r="BQ409" s="107"/>
      <c r="BR409" s="107"/>
      <c r="BS409" s="177"/>
      <c r="BT409" s="177"/>
      <c r="BU409" s="187"/>
      <c r="BV409" s="187"/>
      <c r="BW409" s="193"/>
      <c r="BX409" s="193"/>
      <c r="BY409" s="154"/>
      <c r="BZ409" s="154"/>
      <c r="CA409" s="170"/>
      <c r="CB409" s="170"/>
      <c r="CC409" s="206"/>
      <c r="CD409" s="206"/>
      <c r="CE409" s="177"/>
      <c r="CF409" s="177"/>
      <c r="CI409" s="212"/>
      <c r="CJ409" s="212"/>
      <c r="CM409" s="160"/>
      <c r="CN409" s="160"/>
      <c r="CO409" s="218"/>
      <c r="CP409" s="218"/>
      <c r="CS409" s="107"/>
      <c r="CT409" s="107"/>
      <c r="CU409" s="187"/>
      <c r="CV409" s="187"/>
      <c r="CW409" s="230"/>
      <c r="CX409" s="230"/>
      <c r="CY409" s="236"/>
      <c r="CZ409" s="236"/>
      <c r="DA409" s="242"/>
      <c r="DB409" s="242"/>
      <c r="DC409" s="248"/>
      <c r="DD409" s="248"/>
      <c r="DE409" s="170"/>
      <c r="DF409" s="170"/>
      <c r="DG409" s="107"/>
      <c r="DH409" s="107"/>
      <c r="DK409" s="258"/>
      <c r="DL409" s="258"/>
      <c r="DM409" s="154"/>
      <c r="DN409" s="154"/>
      <c r="DO409" s="264"/>
      <c r="DP409" s="264"/>
      <c r="DQ409" s="270"/>
      <c r="DR409" s="270"/>
      <c r="DS409" s="113"/>
      <c r="DT409" s="113"/>
      <c r="DW409" s="276"/>
      <c r="DX409" s="276"/>
      <c r="DY409" s="282"/>
      <c r="DZ409" s="282"/>
      <c r="EA409" s="258"/>
      <c r="EB409" s="258"/>
      <c r="EC409" s="288"/>
      <c r="ED409" s="288"/>
      <c r="EG409" s="299"/>
      <c r="EH409" s="299"/>
      <c r="EI409" s="230"/>
      <c r="EJ409" s="230"/>
    </row>
    <row r="410" spans="1:140" s="91" customFormat="1" x14ac:dyDescent="0.2">
      <c r="A410" s="90"/>
      <c r="B410" s="81"/>
      <c r="D410" s="80"/>
      <c r="E410" s="96"/>
      <c r="F410" s="96"/>
      <c r="G410" s="97"/>
      <c r="H410" s="80"/>
      <c r="AL410" s="90"/>
      <c r="AM410" s="90"/>
      <c r="AY410" s="125"/>
      <c r="AZ410" s="125"/>
      <c r="BA410" s="107"/>
      <c r="BB410" s="107"/>
      <c r="BC410" s="131"/>
      <c r="BD410" s="131"/>
      <c r="BE410" s="170"/>
      <c r="BF410" s="170"/>
      <c r="BG410" s="119"/>
      <c r="BH410" s="119"/>
      <c r="BI410" s="113"/>
      <c r="BJ410" s="113"/>
      <c r="BK410" s="107"/>
      <c r="BL410" s="107"/>
      <c r="BM410" s="154"/>
      <c r="BN410" s="154"/>
      <c r="BO410" s="160"/>
      <c r="BP410" s="160"/>
      <c r="BQ410" s="107"/>
      <c r="BR410" s="107"/>
      <c r="BS410" s="177"/>
      <c r="BT410" s="177"/>
      <c r="BU410" s="187"/>
      <c r="BV410" s="187"/>
      <c r="BW410" s="193"/>
      <c r="BX410" s="193"/>
      <c r="BY410" s="154"/>
      <c r="BZ410" s="154"/>
      <c r="CA410" s="170"/>
      <c r="CB410" s="170"/>
      <c r="CC410" s="206"/>
      <c r="CD410" s="206"/>
      <c r="CE410" s="177"/>
      <c r="CF410" s="177"/>
      <c r="CI410" s="212"/>
      <c r="CJ410" s="212"/>
      <c r="CM410" s="160"/>
      <c r="CN410" s="160"/>
      <c r="CO410" s="218"/>
      <c r="CP410" s="218"/>
      <c r="CS410" s="107"/>
      <c r="CT410" s="107"/>
      <c r="CU410" s="187"/>
      <c r="CV410" s="187"/>
      <c r="CW410" s="230"/>
      <c r="CX410" s="230"/>
      <c r="CY410" s="236"/>
      <c r="CZ410" s="236"/>
      <c r="DA410" s="242"/>
      <c r="DB410" s="242"/>
      <c r="DC410" s="248"/>
      <c r="DD410" s="248"/>
      <c r="DE410" s="170"/>
      <c r="DF410" s="170"/>
      <c r="DG410" s="107"/>
      <c r="DH410" s="107"/>
      <c r="DK410" s="258"/>
      <c r="DL410" s="258"/>
      <c r="DM410" s="154"/>
      <c r="DN410" s="154"/>
      <c r="DO410" s="264"/>
      <c r="DP410" s="264"/>
      <c r="DQ410" s="270"/>
      <c r="DR410" s="270"/>
      <c r="DS410" s="113"/>
      <c r="DT410" s="113"/>
      <c r="DW410" s="276"/>
      <c r="DX410" s="276"/>
      <c r="DY410" s="282"/>
      <c r="DZ410" s="282"/>
      <c r="EA410" s="258"/>
      <c r="EB410" s="258"/>
      <c r="EC410" s="288"/>
      <c r="ED410" s="288"/>
      <c r="EG410" s="299"/>
      <c r="EH410" s="299"/>
      <c r="EI410" s="230"/>
      <c r="EJ410" s="230"/>
    </row>
    <row r="411" spans="1:140" s="91" customFormat="1" x14ac:dyDescent="0.2">
      <c r="A411" s="90"/>
      <c r="B411" s="81"/>
      <c r="D411" s="80"/>
      <c r="E411" s="96"/>
      <c r="F411" s="96"/>
      <c r="G411" s="97"/>
      <c r="H411" s="80"/>
      <c r="AL411" s="90"/>
      <c r="AM411" s="90"/>
      <c r="AY411" s="125"/>
      <c r="AZ411" s="125"/>
      <c r="BA411" s="107"/>
      <c r="BB411" s="107"/>
      <c r="BC411" s="131"/>
      <c r="BD411" s="131"/>
      <c r="BE411" s="170"/>
      <c r="BF411" s="170"/>
      <c r="BG411" s="119"/>
      <c r="BH411" s="119"/>
      <c r="BI411" s="113"/>
      <c r="BJ411" s="113"/>
      <c r="BK411" s="107"/>
      <c r="BL411" s="107"/>
      <c r="BM411" s="154"/>
      <c r="BN411" s="154"/>
      <c r="BO411" s="160"/>
      <c r="BP411" s="160"/>
      <c r="BQ411" s="107"/>
      <c r="BR411" s="107"/>
      <c r="BS411" s="177"/>
      <c r="BT411" s="177"/>
      <c r="BU411" s="187"/>
      <c r="BV411" s="187"/>
      <c r="BW411" s="193"/>
      <c r="BX411" s="193"/>
      <c r="BY411" s="154"/>
      <c r="BZ411" s="154"/>
      <c r="CA411" s="170"/>
      <c r="CB411" s="170"/>
      <c r="CC411" s="206"/>
      <c r="CD411" s="206"/>
      <c r="CE411" s="177"/>
      <c r="CF411" s="177"/>
      <c r="CI411" s="212"/>
      <c r="CJ411" s="212"/>
      <c r="CM411" s="160"/>
      <c r="CN411" s="160"/>
      <c r="CO411" s="218"/>
      <c r="CP411" s="218"/>
      <c r="CS411" s="107"/>
      <c r="CT411" s="107"/>
      <c r="CU411" s="187"/>
      <c r="CV411" s="187"/>
      <c r="CW411" s="230"/>
      <c r="CX411" s="230"/>
      <c r="CY411" s="236"/>
      <c r="CZ411" s="236"/>
      <c r="DA411" s="242"/>
      <c r="DB411" s="242"/>
      <c r="DC411" s="248"/>
      <c r="DD411" s="248"/>
      <c r="DE411" s="170"/>
      <c r="DF411" s="170"/>
      <c r="DG411" s="107"/>
      <c r="DH411" s="107"/>
      <c r="DK411" s="258"/>
      <c r="DL411" s="258"/>
      <c r="DM411" s="154"/>
      <c r="DN411" s="154"/>
      <c r="DO411" s="264"/>
      <c r="DP411" s="264"/>
      <c r="DQ411" s="270"/>
      <c r="DR411" s="270"/>
      <c r="DS411" s="113"/>
      <c r="DT411" s="113"/>
      <c r="DW411" s="276"/>
      <c r="DX411" s="276"/>
      <c r="DY411" s="282"/>
      <c r="DZ411" s="282"/>
      <c r="EA411" s="258"/>
      <c r="EB411" s="258"/>
      <c r="EC411" s="288"/>
      <c r="ED411" s="288"/>
      <c r="EG411" s="299"/>
      <c r="EH411" s="299"/>
      <c r="EI411" s="230"/>
      <c r="EJ411" s="230"/>
    </row>
    <row r="412" spans="1:140" s="91" customFormat="1" x14ac:dyDescent="0.2">
      <c r="A412" s="90"/>
      <c r="B412" s="81"/>
      <c r="D412" s="80"/>
      <c r="E412" s="96"/>
      <c r="F412" s="96"/>
      <c r="G412" s="97"/>
      <c r="H412" s="80"/>
      <c r="AL412" s="90"/>
      <c r="AM412" s="90"/>
      <c r="AY412" s="125"/>
      <c r="AZ412" s="125"/>
      <c r="BA412" s="107"/>
      <c r="BB412" s="107"/>
      <c r="BC412" s="131"/>
      <c r="BD412" s="131"/>
      <c r="BE412" s="170"/>
      <c r="BF412" s="170"/>
      <c r="BG412" s="119"/>
      <c r="BH412" s="119"/>
      <c r="BI412" s="113"/>
      <c r="BJ412" s="113"/>
      <c r="BK412" s="107"/>
      <c r="BL412" s="107"/>
      <c r="BM412" s="154"/>
      <c r="BN412" s="154"/>
      <c r="BO412" s="160"/>
      <c r="BP412" s="160"/>
      <c r="BQ412" s="107"/>
      <c r="BR412" s="107"/>
      <c r="BS412" s="177"/>
      <c r="BT412" s="177"/>
      <c r="BU412" s="187"/>
      <c r="BV412" s="187"/>
      <c r="BW412" s="193"/>
      <c r="BX412" s="193"/>
      <c r="BY412" s="154"/>
      <c r="BZ412" s="154"/>
      <c r="CA412" s="170"/>
      <c r="CB412" s="170"/>
      <c r="CC412" s="206"/>
      <c r="CD412" s="206"/>
      <c r="CE412" s="177"/>
      <c r="CF412" s="177"/>
      <c r="CI412" s="212"/>
      <c r="CJ412" s="212"/>
      <c r="CM412" s="160"/>
      <c r="CN412" s="160"/>
      <c r="CO412" s="218"/>
      <c r="CP412" s="218"/>
      <c r="CS412" s="107"/>
      <c r="CT412" s="107"/>
      <c r="CU412" s="187"/>
      <c r="CV412" s="187"/>
      <c r="CW412" s="230"/>
      <c r="CX412" s="230"/>
      <c r="CY412" s="236"/>
      <c r="CZ412" s="236"/>
      <c r="DA412" s="242"/>
      <c r="DB412" s="242"/>
      <c r="DC412" s="248"/>
      <c r="DD412" s="248"/>
      <c r="DE412" s="170"/>
      <c r="DF412" s="170"/>
      <c r="DG412" s="107"/>
      <c r="DH412" s="107"/>
      <c r="DK412" s="258"/>
      <c r="DL412" s="258"/>
      <c r="DM412" s="154"/>
      <c r="DN412" s="154"/>
      <c r="DO412" s="264"/>
      <c r="DP412" s="264"/>
      <c r="DQ412" s="270"/>
      <c r="DR412" s="270"/>
      <c r="DS412" s="113"/>
      <c r="DT412" s="113"/>
      <c r="DW412" s="276"/>
      <c r="DX412" s="276"/>
      <c r="DY412" s="282"/>
      <c r="DZ412" s="282"/>
      <c r="EA412" s="258"/>
      <c r="EB412" s="258"/>
      <c r="EC412" s="288"/>
      <c r="ED412" s="288"/>
      <c r="EG412" s="299"/>
      <c r="EH412" s="299"/>
      <c r="EI412" s="230"/>
      <c r="EJ412" s="230"/>
    </row>
    <row r="413" spans="1:140" s="91" customFormat="1" x14ac:dyDescent="0.2">
      <c r="A413" s="90"/>
      <c r="B413" s="81"/>
      <c r="D413" s="80"/>
      <c r="E413" s="96"/>
      <c r="F413" s="96"/>
      <c r="G413" s="97"/>
      <c r="H413" s="80"/>
      <c r="AL413" s="90"/>
      <c r="AM413" s="90"/>
      <c r="AY413" s="125"/>
      <c r="AZ413" s="125"/>
      <c r="BA413" s="107"/>
      <c r="BB413" s="107"/>
      <c r="BC413" s="131"/>
      <c r="BD413" s="131"/>
      <c r="BE413" s="170"/>
      <c r="BF413" s="170"/>
      <c r="BG413" s="119"/>
      <c r="BH413" s="119"/>
      <c r="BI413" s="113"/>
      <c r="BJ413" s="113"/>
      <c r="BK413" s="107"/>
      <c r="BL413" s="107"/>
      <c r="BM413" s="154"/>
      <c r="BN413" s="154"/>
      <c r="BO413" s="160"/>
      <c r="BP413" s="160"/>
      <c r="BQ413" s="107"/>
      <c r="BR413" s="107"/>
      <c r="BS413" s="177"/>
      <c r="BT413" s="177"/>
      <c r="BU413" s="187"/>
      <c r="BV413" s="187"/>
      <c r="BW413" s="193"/>
      <c r="BX413" s="193"/>
      <c r="BY413" s="154"/>
      <c r="BZ413" s="154"/>
      <c r="CA413" s="170"/>
      <c r="CB413" s="170"/>
      <c r="CC413" s="206"/>
      <c r="CD413" s="206"/>
      <c r="CE413" s="177"/>
      <c r="CF413" s="177"/>
      <c r="CI413" s="212"/>
      <c r="CJ413" s="212"/>
      <c r="CM413" s="160"/>
      <c r="CN413" s="160"/>
      <c r="CO413" s="218"/>
      <c r="CP413" s="218"/>
      <c r="CS413" s="107"/>
      <c r="CT413" s="107"/>
      <c r="CU413" s="187"/>
      <c r="CV413" s="187"/>
      <c r="CW413" s="230"/>
      <c r="CX413" s="230"/>
      <c r="CY413" s="236"/>
      <c r="CZ413" s="236"/>
      <c r="DA413" s="242"/>
      <c r="DB413" s="242"/>
      <c r="DC413" s="248"/>
      <c r="DD413" s="248"/>
      <c r="DE413" s="170"/>
      <c r="DF413" s="170"/>
      <c r="DG413" s="107"/>
      <c r="DH413" s="107"/>
      <c r="DK413" s="258"/>
      <c r="DL413" s="258"/>
      <c r="DM413" s="154"/>
      <c r="DN413" s="154"/>
      <c r="DO413" s="264"/>
      <c r="DP413" s="264"/>
      <c r="DQ413" s="270"/>
      <c r="DR413" s="270"/>
      <c r="DS413" s="113"/>
      <c r="DT413" s="113"/>
      <c r="DW413" s="276"/>
      <c r="DX413" s="276"/>
      <c r="DY413" s="282"/>
      <c r="DZ413" s="282"/>
      <c r="EA413" s="258"/>
      <c r="EB413" s="258"/>
      <c r="EC413" s="288"/>
      <c r="ED413" s="288"/>
      <c r="EG413" s="299"/>
      <c r="EH413" s="299"/>
      <c r="EI413" s="230"/>
      <c r="EJ413" s="230"/>
    </row>
    <row r="414" spans="1:140" s="91" customFormat="1" x14ac:dyDescent="0.2">
      <c r="A414" s="90"/>
      <c r="B414" s="81"/>
      <c r="D414" s="80"/>
      <c r="E414" s="96"/>
      <c r="F414" s="96"/>
      <c r="G414" s="97"/>
      <c r="H414" s="80"/>
      <c r="AL414" s="90"/>
      <c r="AM414" s="90"/>
      <c r="AY414" s="125"/>
      <c r="AZ414" s="125"/>
      <c r="BA414" s="107"/>
      <c r="BB414" s="107"/>
      <c r="BC414" s="131"/>
      <c r="BD414" s="131"/>
      <c r="BE414" s="170"/>
      <c r="BF414" s="170"/>
      <c r="BG414" s="119"/>
      <c r="BH414" s="119"/>
      <c r="BI414" s="113"/>
      <c r="BJ414" s="113"/>
      <c r="BK414" s="107"/>
      <c r="BL414" s="107"/>
      <c r="BM414" s="154"/>
      <c r="BN414" s="154"/>
      <c r="BO414" s="160"/>
      <c r="BP414" s="160"/>
      <c r="BQ414" s="107"/>
      <c r="BR414" s="107"/>
      <c r="BS414" s="177"/>
      <c r="BT414" s="177"/>
      <c r="BU414" s="187"/>
      <c r="BV414" s="187"/>
      <c r="BW414" s="193"/>
      <c r="BX414" s="193"/>
      <c r="BY414" s="154"/>
      <c r="BZ414" s="154"/>
      <c r="CA414" s="170"/>
      <c r="CB414" s="170"/>
      <c r="CC414" s="206"/>
      <c r="CD414" s="206"/>
      <c r="CE414" s="177"/>
      <c r="CF414" s="177"/>
      <c r="CI414" s="212"/>
      <c r="CJ414" s="212"/>
      <c r="CM414" s="160"/>
      <c r="CN414" s="160"/>
      <c r="CO414" s="218"/>
      <c r="CP414" s="218"/>
      <c r="CS414" s="107"/>
      <c r="CT414" s="107"/>
      <c r="CU414" s="187"/>
      <c r="CV414" s="187"/>
      <c r="CW414" s="230"/>
      <c r="CX414" s="230"/>
      <c r="CY414" s="236"/>
      <c r="CZ414" s="236"/>
      <c r="DA414" s="242"/>
      <c r="DB414" s="242"/>
      <c r="DC414" s="248"/>
      <c r="DD414" s="248"/>
      <c r="DE414" s="170"/>
      <c r="DF414" s="170"/>
      <c r="DG414" s="107"/>
      <c r="DH414" s="107"/>
      <c r="DK414" s="258"/>
      <c r="DL414" s="258"/>
      <c r="DM414" s="154"/>
      <c r="DN414" s="154"/>
      <c r="DO414" s="264"/>
      <c r="DP414" s="264"/>
      <c r="DQ414" s="270"/>
      <c r="DR414" s="270"/>
      <c r="DS414" s="113"/>
      <c r="DT414" s="113"/>
      <c r="DW414" s="276"/>
      <c r="DX414" s="276"/>
      <c r="DY414" s="282"/>
      <c r="DZ414" s="282"/>
      <c r="EA414" s="258"/>
      <c r="EB414" s="258"/>
      <c r="EC414" s="288"/>
      <c r="ED414" s="288"/>
      <c r="EG414" s="299"/>
      <c r="EH414" s="299"/>
      <c r="EI414" s="230"/>
      <c r="EJ414" s="230"/>
    </row>
    <row r="415" spans="1:140" s="91" customFormat="1" x14ac:dyDescent="0.2">
      <c r="A415" s="90"/>
      <c r="B415" s="81"/>
      <c r="D415" s="80"/>
      <c r="E415" s="96"/>
      <c r="F415" s="96"/>
      <c r="G415" s="97"/>
      <c r="H415" s="80"/>
      <c r="AL415" s="90"/>
      <c r="AM415" s="90"/>
      <c r="AY415" s="125"/>
      <c r="AZ415" s="125"/>
      <c r="BA415" s="107"/>
      <c r="BB415" s="107"/>
      <c r="BC415" s="131"/>
      <c r="BD415" s="131"/>
      <c r="BE415" s="170"/>
      <c r="BF415" s="170"/>
      <c r="BG415" s="119"/>
      <c r="BH415" s="119"/>
      <c r="BI415" s="113"/>
      <c r="BJ415" s="113"/>
      <c r="BK415" s="107"/>
      <c r="BL415" s="107"/>
      <c r="BM415" s="154"/>
      <c r="BN415" s="154"/>
      <c r="BO415" s="160"/>
      <c r="BP415" s="160"/>
      <c r="BQ415" s="107"/>
      <c r="BR415" s="107"/>
      <c r="BS415" s="177"/>
      <c r="BT415" s="177"/>
      <c r="BU415" s="187"/>
      <c r="BV415" s="187"/>
      <c r="BW415" s="193"/>
      <c r="BX415" s="193"/>
      <c r="BY415" s="154"/>
      <c r="BZ415" s="154"/>
      <c r="CA415" s="170"/>
      <c r="CB415" s="170"/>
      <c r="CC415" s="206"/>
      <c r="CD415" s="206"/>
      <c r="CE415" s="177"/>
      <c r="CF415" s="177"/>
      <c r="CI415" s="212"/>
      <c r="CJ415" s="212"/>
      <c r="CM415" s="160"/>
      <c r="CN415" s="160"/>
      <c r="CO415" s="218"/>
      <c r="CP415" s="218"/>
      <c r="CS415" s="107"/>
      <c r="CT415" s="107"/>
      <c r="CU415" s="187"/>
      <c r="CV415" s="187"/>
      <c r="CW415" s="230"/>
      <c r="CX415" s="230"/>
      <c r="CY415" s="236"/>
      <c r="CZ415" s="236"/>
      <c r="DA415" s="242"/>
      <c r="DB415" s="242"/>
      <c r="DC415" s="248"/>
      <c r="DD415" s="248"/>
      <c r="DE415" s="170"/>
      <c r="DF415" s="170"/>
      <c r="DG415" s="107"/>
      <c r="DH415" s="107"/>
      <c r="DK415" s="258"/>
      <c r="DL415" s="258"/>
      <c r="DM415" s="154"/>
      <c r="DN415" s="154"/>
      <c r="DO415" s="264"/>
      <c r="DP415" s="264"/>
      <c r="DQ415" s="270"/>
      <c r="DR415" s="270"/>
      <c r="DS415" s="113"/>
      <c r="DT415" s="113"/>
      <c r="DW415" s="276"/>
      <c r="DX415" s="276"/>
      <c r="DY415" s="282"/>
      <c r="DZ415" s="282"/>
      <c r="EA415" s="258"/>
      <c r="EB415" s="258"/>
      <c r="EC415" s="288"/>
      <c r="ED415" s="288"/>
      <c r="EG415" s="299"/>
      <c r="EH415" s="299"/>
      <c r="EI415" s="230"/>
      <c r="EJ415" s="230"/>
    </row>
    <row r="416" spans="1:140" s="91" customFormat="1" x14ac:dyDescent="0.2">
      <c r="A416" s="90"/>
      <c r="B416" s="81"/>
      <c r="D416" s="80"/>
      <c r="E416" s="96"/>
      <c r="F416" s="96"/>
      <c r="G416" s="97"/>
      <c r="H416" s="80"/>
      <c r="AL416" s="90"/>
      <c r="AM416" s="90"/>
      <c r="AY416" s="125"/>
      <c r="AZ416" s="125"/>
      <c r="BA416" s="107"/>
      <c r="BB416" s="107"/>
      <c r="BC416" s="131"/>
      <c r="BD416" s="131"/>
      <c r="BE416" s="170"/>
      <c r="BF416" s="170"/>
      <c r="BG416" s="119"/>
      <c r="BH416" s="119"/>
      <c r="BI416" s="113"/>
      <c r="BJ416" s="113"/>
      <c r="BK416" s="107"/>
      <c r="BL416" s="107"/>
      <c r="BM416" s="154"/>
      <c r="BN416" s="154"/>
      <c r="BO416" s="160"/>
      <c r="BP416" s="160"/>
      <c r="BQ416" s="107"/>
      <c r="BR416" s="107"/>
      <c r="BS416" s="177"/>
      <c r="BT416" s="177"/>
      <c r="BU416" s="187"/>
      <c r="BV416" s="187"/>
      <c r="BW416" s="193"/>
      <c r="BX416" s="193"/>
      <c r="BY416" s="154"/>
      <c r="BZ416" s="154"/>
      <c r="CA416" s="170"/>
      <c r="CB416" s="170"/>
      <c r="CC416" s="206"/>
      <c r="CD416" s="206"/>
      <c r="CE416" s="177"/>
      <c r="CF416" s="177"/>
      <c r="CI416" s="212"/>
      <c r="CJ416" s="212"/>
      <c r="CM416" s="160"/>
      <c r="CN416" s="160"/>
      <c r="CO416" s="218"/>
      <c r="CP416" s="218"/>
      <c r="CS416" s="107"/>
      <c r="CT416" s="107"/>
      <c r="CU416" s="187"/>
      <c r="CV416" s="187"/>
      <c r="CW416" s="230"/>
      <c r="CX416" s="230"/>
      <c r="CY416" s="236"/>
      <c r="CZ416" s="236"/>
      <c r="DA416" s="242"/>
      <c r="DB416" s="242"/>
      <c r="DC416" s="248"/>
      <c r="DD416" s="248"/>
      <c r="DE416" s="170"/>
      <c r="DF416" s="170"/>
      <c r="DG416" s="107"/>
      <c r="DH416" s="107"/>
      <c r="DK416" s="258"/>
      <c r="DL416" s="258"/>
      <c r="DM416" s="154"/>
      <c r="DN416" s="154"/>
      <c r="DO416" s="264"/>
      <c r="DP416" s="264"/>
      <c r="DQ416" s="270"/>
      <c r="DR416" s="270"/>
      <c r="DS416" s="113"/>
      <c r="DT416" s="113"/>
      <c r="DW416" s="276"/>
      <c r="DX416" s="276"/>
      <c r="DY416" s="282"/>
      <c r="DZ416" s="282"/>
      <c r="EA416" s="258"/>
      <c r="EB416" s="258"/>
      <c r="EC416" s="288"/>
      <c r="ED416" s="288"/>
      <c r="EG416" s="299"/>
      <c r="EH416" s="299"/>
      <c r="EI416" s="230"/>
      <c r="EJ416" s="230"/>
    </row>
    <row r="417" spans="1:140" s="91" customFormat="1" x14ac:dyDescent="0.2">
      <c r="A417" s="90"/>
      <c r="B417" s="81"/>
      <c r="D417" s="80"/>
      <c r="E417" s="96"/>
      <c r="F417" s="96"/>
      <c r="G417" s="97"/>
      <c r="H417" s="80"/>
      <c r="AL417" s="90"/>
      <c r="AM417" s="90"/>
      <c r="AY417" s="125"/>
      <c r="AZ417" s="125"/>
      <c r="BA417" s="107"/>
      <c r="BB417" s="107"/>
      <c r="BC417" s="131"/>
      <c r="BD417" s="131"/>
      <c r="BE417" s="170"/>
      <c r="BF417" s="170"/>
      <c r="BG417" s="119"/>
      <c r="BH417" s="119"/>
      <c r="BI417" s="113"/>
      <c r="BJ417" s="113"/>
      <c r="BK417" s="107"/>
      <c r="BL417" s="107"/>
      <c r="BM417" s="154"/>
      <c r="BN417" s="154"/>
      <c r="BO417" s="160"/>
      <c r="BP417" s="160"/>
      <c r="BQ417" s="107"/>
      <c r="BR417" s="107"/>
      <c r="BS417" s="177"/>
      <c r="BT417" s="177"/>
      <c r="BU417" s="187"/>
      <c r="BV417" s="187"/>
      <c r="BW417" s="193"/>
      <c r="BX417" s="193"/>
      <c r="BY417" s="154"/>
      <c r="BZ417" s="154"/>
      <c r="CA417" s="170"/>
      <c r="CB417" s="170"/>
      <c r="CC417" s="206"/>
      <c r="CD417" s="206"/>
      <c r="CE417" s="177"/>
      <c r="CF417" s="177"/>
      <c r="CI417" s="212"/>
      <c r="CJ417" s="212"/>
      <c r="CM417" s="160"/>
      <c r="CN417" s="160"/>
      <c r="CO417" s="218"/>
      <c r="CP417" s="218"/>
      <c r="CS417" s="107"/>
      <c r="CT417" s="107"/>
      <c r="CU417" s="187"/>
      <c r="CV417" s="187"/>
      <c r="CW417" s="230"/>
      <c r="CX417" s="230"/>
      <c r="CY417" s="236"/>
      <c r="CZ417" s="236"/>
      <c r="DA417" s="242"/>
      <c r="DB417" s="242"/>
      <c r="DC417" s="248"/>
      <c r="DD417" s="248"/>
      <c r="DE417" s="170"/>
      <c r="DF417" s="170"/>
      <c r="DG417" s="107"/>
      <c r="DH417" s="107"/>
      <c r="DK417" s="258"/>
      <c r="DL417" s="258"/>
      <c r="DM417" s="154"/>
      <c r="DN417" s="154"/>
      <c r="DO417" s="264"/>
      <c r="DP417" s="264"/>
      <c r="DQ417" s="270"/>
      <c r="DR417" s="270"/>
      <c r="DS417" s="113"/>
      <c r="DT417" s="113"/>
      <c r="DW417" s="276"/>
      <c r="DX417" s="276"/>
      <c r="DY417" s="282"/>
      <c r="DZ417" s="282"/>
      <c r="EA417" s="258"/>
      <c r="EB417" s="258"/>
      <c r="EC417" s="288"/>
      <c r="ED417" s="288"/>
      <c r="EG417" s="299"/>
      <c r="EH417" s="299"/>
      <c r="EI417" s="230"/>
      <c r="EJ417" s="230"/>
    </row>
    <row r="418" spans="1:140" s="91" customFormat="1" x14ac:dyDescent="0.2">
      <c r="A418" s="90"/>
      <c r="B418" s="81"/>
      <c r="D418" s="80"/>
      <c r="E418" s="96"/>
      <c r="F418" s="96"/>
      <c r="G418" s="97"/>
      <c r="H418" s="80"/>
      <c r="AL418" s="90"/>
      <c r="AM418" s="90"/>
      <c r="AY418" s="125"/>
      <c r="AZ418" s="125"/>
      <c r="BA418" s="107"/>
      <c r="BB418" s="107"/>
      <c r="BC418" s="131"/>
      <c r="BD418" s="131"/>
      <c r="BE418" s="170"/>
      <c r="BF418" s="170"/>
      <c r="BG418" s="119"/>
      <c r="BH418" s="119"/>
      <c r="BI418" s="113"/>
      <c r="BJ418" s="113"/>
      <c r="BK418" s="107"/>
      <c r="BL418" s="107"/>
      <c r="BM418" s="154"/>
      <c r="BN418" s="154"/>
      <c r="BO418" s="160"/>
      <c r="BP418" s="160"/>
      <c r="BQ418" s="107"/>
      <c r="BR418" s="107"/>
      <c r="BS418" s="177"/>
      <c r="BT418" s="177"/>
      <c r="BU418" s="187"/>
      <c r="BV418" s="187"/>
      <c r="BW418" s="193"/>
      <c r="BX418" s="193"/>
      <c r="BY418" s="154"/>
      <c r="BZ418" s="154"/>
      <c r="CA418" s="170"/>
      <c r="CB418" s="170"/>
      <c r="CC418" s="206"/>
      <c r="CD418" s="206"/>
      <c r="CE418" s="177"/>
      <c r="CF418" s="177"/>
      <c r="CI418" s="212"/>
      <c r="CJ418" s="212"/>
      <c r="CM418" s="160"/>
      <c r="CN418" s="160"/>
      <c r="CO418" s="218"/>
      <c r="CP418" s="218"/>
      <c r="CS418" s="107"/>
      <c r="CT418" s="107"/>
      <c r="CU418" s="187"/>
      <c r="CV418" s="187"/>
      <c r="CW418" s="230"/>
      <c r="CX418" s="230"/>
      <c r="CY418" s="236"/>
      <c r="CZ418" s="236"/>
      <c r="DA418" s="242"/>
      <c r="DB418" s="242"/>
      <c r="DC418" s="248"/>
      <c r="DD418" s="248"/>
      <c r="DE418" s="170"/>
      <c r="DF418" s="170"/>
      <c r="DG418" s="107"/>
      <c r="DH418" s="107"/>
      <c r="DK418" s="258"/>
      <c r="DL418" s="258"/>
      <c r="DM418" s="154"/>
      <c r="DN418" s="154"/>
      <c r="DO418" s="264"/>
      <c r="DP418" s="264"/>
      <c r="DQ418" s="270"/>
      <c r="DR418" s="270"/>
      <c r="DS418" s="113"/>
      <c r="DT418" s="113"/>
      <c r="DW418" s="276"/>
      <c r="DX418" s="276"/>
      <c r="DY418" s="282"/>
      <c r="DZ418" s="282"/>
      <c r="EA418" s="258"/>
      <c r="EB418" s="258"/>
      <c r="EC418" s="288"/>
      <c r="ED418" s="288"/>
      <c r="EG418" s="299"/>
      <c r="EH418" s="299"/>
      <c r="EI418" s="230"/>
      <c r="EJ418" s="230"/>
    </row>
    <row r="419" spans="1:140" s="91" customFormat="1" x14ac:dyDescent="0.2">
      <c r="A419" s="90"/>
      <c r="B419" s="81"/>
      <c r="D419" s="80"/>
      <c r="E419" s="96"/>
      <c r="F419" s="96"/>
      <c r="G419" s="97"/>
      <c r="H419" s="80"/>
      <c r="AL419" s="90"/>
      <c r="AM419" s="90"/>
      <c r="AY419" s="125"/>
      <c r="AZ419" s="125"/>
      <c r="BA419" s="107"/>
      <c r="BB419" s="107"/>
      <c r="BC419" s="131"/>
      <c r="BD419" s="131"/>
      <c r="BE419" s="170"/>
      <c r="BF419" s="170"/>
      <c r="BG419" s="119"/>
      <c r="BH419" s="119"/>
      <c r="BI419" s="113"/>
      <c r="BJ419" s="113"/>
      <c r="BK419" s="107"/>
      <c r="BL419" s="107"/>
      <c r="BM419" s="154"/>
      <c r="BN419" s="154"/>
      <c r="BO419" s="160"/>
      <c r="BP419" s="160"/>
      <c r="BQ419" s="107"/>
      <c r="BR419" s="107"/>
      <c r="BS419" s="177"/>
      <c r="BT419" s="177"/>
      <c r="BU419" s="187"/>
      <c r="BV419" s="187"/>
      <c r="BW419" s="193"/>
      <c r="BX419" s="193"/>
      <c r="BY419" s="154"/>
      <c r="BZ419" s="154"/>
      <c r="CA419" s="170"/>
      <c r="CB419" s="170"/>
      <c r="CC419" s="206"/>
      <c r="CD419" s="206"/>
      <c r="CE419" s="177"/>
      <c r="CF419" s="177"/>
      <c r="CI419" s="212"/>
      <c r="CJ419" s="212"/>
      <c r="CM419" s="160"/>
      <c r="CN419" s="160"/>
      <c r="CO419" s="218"/>
      <c r="CP419" s="218"/>
      <c r="CS419" s="107"/>
      <c r="CT419" s="107"/>
      <c r="CU419" s="187"/>
      <c r="CV419" s="187"/>
      <c r="CW419" s="230"/>
      <c r="CX419" s="230"/>
      <c r="CY419" s="236"/>
      <c r="CZ419" s="236"/>
      <c r="DA419" s="242"/>
      <c r="DB419" s="242"/>
      <c r="DC419" s="248"/>
      <c r="DD419" s="248"/>
      <c r="DE419" s="170"/>
      <c r="DF419" s="170"/>
      <c r="DG419" s="107"/>
      <c r="DH419" s="107"/>
      <c r="DK419" s="258"/>
      <c r="DL419" s="258"/>
      <c r="DM419" s="154"/>
      <c r="DN419" s="154"/>
      <c r="DO419" s="264"/>
      <c r="DP419" s="264"/>
      <c r="DQ419" s="270"/>
      <c r="DR419" s="270"/>
      <c r="DS419" s="113"/>
      <c r="DT419" s="113"/>
      <c r="DW419" s="276"/>
      <c r="DX419" s="276"/>
      <c r="DY419" s="282"/>
      <c r="DZ419" s="282"/>
      <c r="EA419" s="258"/>
      <c r="EB419" s="258"/>
      <c r="EC419" s="288"/>
      <c r="ED419" s="288"/>
      <c r="EG419" s="299"/>
      <c r="EH419" s="299"/>
      <c r="EI419" s="230"/>
      <c r="EJ419" s="230"/>
    </row>
    <row r="420" spans="1:140" s="91" customFormat="1" x14ac:dyDescent="0.2">
      <c r="A420" s="90"/>
      <c r="B420" s="81"/>
      <c r="D420" s="80"/>
      <c r="E420" s="96"/>
      <c r="F420" s="96"/>
      <c r="G420" s="97"/>
      <c r="H420" s="80"/>
      <c r="AL420" s="90"/>
      <c r="AM420" s="90"/>
      <c r="AY420" s="125"/>
      <c r="AZ420" s="125"/>
      <c r="BA420" s="107"/>
      <c r="BB420" s="107"/>
      <c r="BC420" s="131"/>
      <c r="BD420" s="131"/>
      <c r="BE420" s="170"/>
      <c r="BF420" s="170"/>
      <c r="BG420" s="119"/>
      <c r="BH420" s="119"/>
      <c r="BI420" s="113"/>
      <c r="BJ420" s="113"/>
      <c r="BK420" s="107"/>
      <c r="BL420" s="107"/>
      <c r="BM420" s="154"/>
      <c r="BN420" s="154"/>
      <c r="BO420" s="160"/>
      <c r="BP420" s="160"/>
      <c r="BQ420" s="107"/>
      <c r="BR420" s="107"/>
      <c r="BS420" s="177"/>
      <c r="BT420" s="177"/>
      <c r="BU420" s="187"/>
      <c r="BV420" s="187"/>
      <c r="BW420" s="193"/>
      <c r="BX420" s="193"/>
      <c r="BY420" s="154"/>
      <c r="BZ420" s="154"/>
      <c r="CA420" s="170"/>
      <c r="CB420" s="170"/>
      <c r="CC420" s="206"/>
      <c r="CD420" s="206"/>
      <c r="CE420" s="177"/>
      <c r="CF420" s="177"/>
      <c r="CI420" s="212"/>
      <c r="CJ420" s="212"/>
      <c r="CM420" s="160"/>
      <c r="CN420" s="160"/>
      <c r="CO420" s="218"/>
      <c r="CP420" s="218"/>
      <c r="CS420" s="107"/>
      <c r="CT420" s="107"/>
      <c r="CU420" s="187"/>
      <c r="CV420" s="187"/>
      <c r="CW420" s="230"/>
      <c r="CX420" s="230"/>
      <c r="CY420" s="236"/>
      <c r="CZ420" s="236"/>
      <c r="DA420" s="242"/>
      <c r="DB420" s="242"/>
      <c r="DC420" s="248"/>
      <c r="DD420" s="248"/>
      <c r="DE420" s="170"/>
      <c r="DF420" s="170"/>
      <c r="DG420" s="107"/>
      <c r="DH420" s="107"/>
      <c r="DK420" s="258"/>
      <c r="DL420" s="258"/>
      <c r="DM420" s="154"/>
      <c r="DN420" s="154"/>
      <c r="DO420" s="264"/>
      <c r="DP420" s="264"/>
      <c r="DQ420" s="270"/>
      <c r="DR420" s="270"/>
      <c r="DS420" s="113"/>
      <c r="DT420" s="113"/>
      <c r="DW420" s="276"/>
      <c r="DX420" s="276"/>
      <c r="DY420" s="282"/>
      <c r="DZ420" s="282"/>
      <c r="EA420" s="258"/>
      <c r="EB420" s="258"/>
      <c r="EC420" s="288"/>
      <c r="ED420" s="288"/>
      <c r="EG420" s="299"/>
      <c r="EH420" s="299"/>
      <c r="EI420" s="230"/>
      <c r="EJ420" s="230"/>
    </row>
    <row r="421" spans="1:140" s="91" customFormat="1" x14ac:dyDescent="0.2">
      <c r="A421" s="90"/>
      <c r="B421" s="81"/>
      <c r="D421" s="80"/>
      <c r="E421" s="96"/>
      <c r="F421" s="96"/>
      <c r="G421" s="97"/>
      <c r="H421" s="80"/>
      <c r="AL421" s="90"/>
      <c r="AM421" s="90"/>
      <c r="AY421" s="125"/>
      <c r="AZ421" s="125"/>
      <c r="BA421" s="107"/>
      <c r="BB421" s="107"/>
      <c r="BC421" s="131"/>
      <c r="BD421" s="131"/>
      <c r="BE421" s="170"/>
      <c r="BF421" s="170"/>
      <c r="BG421" s="119"/>
      <c r="BH421" s="119"/>
      <c r="BI421" s="113"/>
      <c r="BJ421" s="113"/>
      <c r="BK421" s="107"/>
      <c r="BL421" s="107"/>
      <c r="BM421" s="154"/>
      <c r="BN421" s="154"/>
      <c r="BO421" s="160"/>
      <c r="BP421" s="160"/>
      <c r="BQ421" s="107"/>
      <c r="BR421" s="107"/>
      <c r="BS421" s="177"/>
      <c r="BT421" s="177"/>
      <c r="BU421" s="187"/>
      <c r="BV421" s="187"/>
      <c r="BW421" s="193"/>
      <c r="BX421" s="193"/>
      <c r="BY421" s="154"/>
      <c r="BZ421" s="154"/>
      <c r="CA421" s="170"/>
      <c r="CB421" s="170"/>
      <c r="CC421" s="206"/>
      <c r="CD421" s="206"/>
      <c r="CE421" s="177"/>
      <c r="CF421" s="177"/>
      <c r="CI421" s="212"/>
      <c r="CJ421" s="212"/>
      <c r="CM421" s="160"/>
      <c r="CN421" s="160"/>
      <c r="CO421" s="218"/>
      <c r="CP421" s="218"/>
      <c r="CS421" s="107"/>
      <c r="CT421" s="107"/>
      <c r="CU421" s="187"/>
      <c r="CV421" s="187"/>
      <c r="CW421" s="230"/>
      <c r="CX421" s="230"/>
      <c r="CY421" s="236"/>
      <c r="CZ421" s="236"/>
      <c r="DA421" s="242"/>
      <c r="DB421" s="242"/>
      <c r="DC421" s="248"/>
      <c r="DD421" s="248"/>
      <c r="DE421" s="170"/>
      <c r="DF421" s="170"/>
      <c r="DG421" s="107"/>
      <c r="DH421" s="107"/>
      <c r="DK421" s="258"/>
      <c r="DL421" s="258"/>
      <c r="DM421" s="154"/>
      <c r="DN421" s="154"/>
      <c r="DO421" s="264"/>
      <c r="DP421" s="264"/>
      <c r="DQ421" s="270"/>
      <c r="DR421" s="270"/>
      <c r="DS421" s="113"/>
      <c r="DT421" s="113"/>
      <c r="DW421" s="276"/>
      <c r="DX421" s="276"/>
      <c r="DY421" s="282"/>
      <c r="DZ421" s="282"/>
      <c r="EA421" s="258"/>
      <c r="EB421" s="258"/>
      <c r="EC421" s="288"/>
      <c r="ED421" s="288"/>
      <c r="EG421" s="299"/>
      <c r="EH421" s="299"/>
      <c r="EI421" s="230"/>
      <c r="EJ421" s="230"/>
    </row>
    <row r="422" spans="1:140" s="91" customFormat="1" x14ac:dyDescent="0.2">
      <c r="A422" s="90"/>
      <c r="B422" s="81"/>
      <c r="D422" s="80"/>
      <c r="E422" s="96"/>
      <c r="F422" s="96"/>
      <c r="G422" s="97"/>
      <c r="H422" s="80"/>
      <c r="AL422" s="90"/>
      <c r="AM422" s="90"/>
      <c r="AY422" s="125"/>
      <c r="AZ422" s="125"/>
      <c r="BA422" s="107"/>
      <c r="BB422" s="107"/>
      <c r="BC422" s="131"/>
      <c r="BD422" s="131"/>
      <c r="BE422" s="170"/>
      <c r="BF422" s="170"/>
      <c r="BG422" s="119"/>
      <c r="BH422" s="119"/>
      <c r="BI422" s="113"/>
      <c r="BJ422" s="113"/>
      <c r="BK422" s="107"/>
      <c r="BL422" s="107"/>
      <c r="BM422" s="154"/>
      <c r="BN422" s="154"/>
      <c r="BO422" s="160"/>
      <c r="BP422" s="160"/>
      <c r="BQ422" s="107"/>
      <c r="BR422" s="107"/>
      <c r="BS422" s="177"/>
      <c r="BT422" s="177"/>
      <c r="BU422" s="187"/>
      <c r="BV422" s="187"/>
      <c r="BW422" s="193"/>
      <c r="BX422" s="193"/>
      <c r="BY422" s="154"/>
      <c r="BZ422" s="154"/>
      <c r="CA422" s="170"/>
      <c r="CB422" s="170"/>
      <c r="CC422" s="206"/>
      <c r="CD422" s="206"/>
      <c r="CE422" s="177"/>
      <c r="CF422" s="177"/>
      <c r="CI422" s="212"/>
      <c r="CJ422" s="212"/>
      <c r="CM422" s="160"/>
      <c r="CN422" s="160"/>
      <c r="CO422" s="218"/>
      <c r="CP422" s="218"/>
      <c r="CS422" s="107"/>
      <c r="CT422" s="107"/>
      <c r="CU422" s="187"/>
      <c r="CV422" s="187"/>
      <c r="CW422" s="230"/>
      <c r="CX422" s="230"/>
      <c r="CY422" s="236"/>
      <c r="CZ422" s="236"/>
      <c r="DA422" s="242"/>
      <c r="DB422" s="242"/>
      <c r="DC422" s="248"/>
      <c r="DD422" s="248"/>
      <c r="DE422" s="170"/>
      <c r="DF422" s="170"/>
      <c r="DG422" s="107"/>
      <c r="DH422" s="107"/>
      <c r="DK422" s="258"/>
      <c r="DL422" s="258"/>
      <c r="DM422" s="154"/>
      <c r="DN422" s="154"/>
      <c r="DO422" s="264"/>
      <c r="DP422" s="264"/>
      <c r="DQ422" s="270"/>
      <c r="DR422" s="270"/>
      <c r="DS422" s="113"/>
      <c r="DT422" s="113"/>
      <c r="DW422" s="276"/>
      <c r="DX422" s="276"/>
      <c r="DY422" s="282"/>
      <c r="DZ422" s="282"/>
      <c r="EA422" s="258"/>
      <c r="EB422" s="258"/>
      <c r="EC422" s="288"/>
      <c r="ED422" s="288"/>
      <c r="EG422" s="299"/>
      <c r="EH422" s="299"/>
      <c r="EI422" s="230"/>
      <c r="EJ422" s="230"/>
    </row>
    <row r="423" spans="1:140" s="91" customFormat="1" x14ac:dyDescent="0.2">
      <c r="A423" s="90"/>
      <c r="B423" s="81"/>
      <c r="D423" s="80"/>
      <c r="E423" s="96"/>
      <c r="F423" s="96"/>
      <c r="G423" s="97"/>
      <c r="H423" s="80"/>
      <c r="AL423" s="90"/>
      <c r="AM423" s="90"/>
      <c r="AY423" s="125"/>
      <c r="AZ423" s="125"/>
      <c r="BA423" s="107"/>
      <c r="BB423" s="107"/>
      <c r="BC423" s="131"/>
      <c r="BD423" s="131"/>
      <c r="BE423" s="170"/>
      <c r="BF423" s="170"/>
      <c r="BG423" s="119"/>
      <c r="BH423" s="119"/>
      <c r="BI423" s="113"/>
      <c r="BJ423" s="113"/>
      <c r="BK423" s="107"/>
      <c r="BL423" s="107"/>
      <c r="BM423" s="154"/>
      <c r="BN423" s="154"/>
      <c r="BO423" s="160"/>
      <c r="BP423" s="160"/>
      <c r="BQ423" s="107"/>
      <c r="BR423" s="107"/>
      <c r="BS423" s="177"/>
      <c r="BT423" s="177"/>
      <c r="BU423" s="187"/>
      <c r="BV423" s="187"/>
      <c r="BW423" s="193"/>
      <c r="BX423" s="193"/>
      <c r="BY423" s="154"/>
      <c r="BZ423" s="154"/>
      <c r="CA423" s="170"/>
      <c r="CB423" s="170"/>
      <c r="CC423" s="206"/>
      <c r="CD423" s="206"/>
      <c r="CE423" s="177"/>
      <c r="CF423" s="177"/>
      <c r="CI423" s="212"/>
      <c r="CJ423" s="212"/>
      <c r="CM423" s="160"/>
      <c r="CN423" s="160"/>
      <c r="CO423" s="218"/>
      <c r="CP423" s="218"/>
      <c r="CS423" s="107"/>
      <c r="CT423" s="107"/>
      <c r="CU423" s="187"/>
      <c r="CV423" s="187"/>
      <c r="CW423" s="230"/>
      <c r="CX423" s="230"/>
      <c r="CY423" s="236"/>
      <c r="CZ423" s="236"/>
      <c r="DA423" s="242"/>
      <c r="DB423" s="242"/>
      <c r="DC423" s="248"/>
      <c r="DD423" s="248"/>
      <c r="DE423" s="170"/>
      <c r="DF423" s="170"/>
      <c r="DG423" s="107"/>
      <c r="DH423" s="107"/>
      <c r="DK423" s="258"/>
      <c r="DL423" s="258"/>
      <c r="DM423" s="154"/>
      <c r="DN423" s="154"/>
      <c r="DO423" s="264"/>
      <c r="DP423" s="264"/>
      <c r="DQ423" s="270"/>
      <c r="DR423" s="270"/>
      <c r="DS423" s="113"/>
      <c r="DT423" s="113"/>
      <c r="DW423" s="276"/>
      <c r="DX423" s="276"/>
      <c r="DY423" s="282"/>
      <c r="DZ423" s="282"/>
      <c r="EA423" s="258"/>
      <c r="EB423" s="258"/>
      <c r="EC423" s="288"/>
      <c r="ED423" s="288"/>
      <c r="EG423" s="299"/>
      <c r="EH423" s="299"/>
      <c r="EI423" s="230"/>
      <c r="EJ423" s="230"/>
    </row>
    <row r="424" spans="1:140" s="91" customFormat="1" x14ac:dyDescent="0.2">
      <c r="A424" s="90"/>
      <c r="B424" s="81"/>
      <c r="D424" s="80"/>
      <c r="E424" s="96"/>
      <c r="F424" s="96"/>
      <c r="G424" s="97"/>
      <c r="H424" s="80"/>
      <c r="AL424" s="90"/>
      <c r="AM424" s="90"/>
      <c r="AY424" s="125"/>
      <c r="AZ424" s="125"/>
      <c r="BA424" s="107"/>
      <c r="BB424" s="107"/>
      <c r="BC424" s="131"/>
      <c r="BD424" s="131"/>
      <c r="BE424" s="170"/>
      <c r="BF424" s="170"/>
      <c r="BG424" s="119"/>
      <c r="BH424" s="119"/>
      <c r="BI424" s="113"/>
      <c r="BJ424" s="113"/>
      <c r="BK424" s="107"/>
      <c r="BL424" s="107"/>
      <c r="BM424" s="154"/>
      <c r="BN424" s="154"/>
      <c r="BO424" s="160"/>
      <c r="BP424" s="160"/>
      <c r="BQ424" s="107"/>
      <c r="BR424" s="107"/>
      <c r="BS424" s="177"/>
      <c r="BT424" s="177"/>
      <c r="BU424" s="187"/>
      <c r="BV424" s="187"/>
      <c r="BW424" s="193"/>
      <c r="BX424" s="193"/>
      <c r="BY424" s="154"/>
      <c r="BZ424" s="154"/>
      <c r="CA424" s="170"/>
      <c r="CB424" s="170"/>
      <c r="CC424" s="206"/>
      <c r="CD424" s="206"/>
      <c r="CE424" s="177"/>
      <c r="CF424" s="177"/>
      <c r="CI424" s="212"/>
      <c r="CJ424" s="212"/>
      <c r="CM424" s="160"/>
      <c r="CN424" s="160"/>
      <c r="CO424" s="218"/>
      <c r="CP424" s="218"/>
      <c r="CS424" s="107"/>
      <c r="CT424" s="107"/>
      <c r="CU424" s="187"/>
      <c r="CV424" s="187"/>
      <c r="CW424" s="230"/>
      <c r="CX424" s="230"/>
      <c r="CY424" s="236"/>
      <c r="CZ424" s="236"/>
      <c r="DA424" s="242"/>
      <c r="DB424" s="242"/>
      <c r="DC424" s="248"/>
      <c r="DD424" s="248"/>
      <c r="DE424" s="170"/>
      <c r="DF424" s="170"/>
      <c r="DG424" s="107"/>
      <c r="DH424" s="107"/>
      <c r="DK424" s="258"/>
      <c r="DL424" s="258"/>
      <c r="DM424" s="154"/>
      <c r="DN424" s="154"/>
      <c r="DO424" s="264"/>
      <c r="DP424" s="264"/>
      <c r="DQ424" s="270"/>
      <c r="DR424" s="270"/>
      <c r="DS424" s="113"/>
      <c r="DT424" s="113"/>
      <c r="DW424" s="276"/>
      <c r="DX424" s="276"/>
      <c r="DY424" s="282"/>
      <c r="DZ424" s="282"/>
      <c r="EA424" s="258"/>
      <c r="EB424" s="258"/>
      <c r="EC424" s="288"/>
      <c r="ED424" s="288"/>
      <c r="EG424" s="299"/>
      <c r="EH424" s="299"/>
      <c r="EI424" s="230"/>
      <c r="EJ424" s="230"/>
    </row>
    <row r="425" spans="1:140" s="91" customFormat="1" x14ac:dyDescent="0.2">
      <c r="A425" s="90"/>
      <c r="B425" s="81"/>
      <c r="D425" s="80"/>
      <c r="E425" s="96"/>
      <c r="F425" s="96"/>
      <c r="G425" s="97"/>
      <c r="H425" s="80"/>
      <c r="AL425" s="90"/>
      <c r="AM425" s="90"/>
      <c r="AY425" s="125"/>
      <c r="AZ425" s="125"/>
      <c r="BA425" s="107"/>
      <c r="BB425" s="107"/>
      <c r="BC425" s="131"/>
      <c r="BD425" s="131"/>
      <c r="BE425" s="170"/>
      <c r="BF425" s="170"/>
      <c r="BG425" s="119"/>
      <c r="BH425" s="119"/>
      <c r="BI425" s="113"/>
      <c r="BJ425" s="113"/>
      <c r="BK425" s="107"/>
      <c r="BL425" s="107"/>
      <c r="BM425" s="154"/>
      <c r="BN425" s="154"/>
      <c r="BO425" s="160"/>
      <c r="BP425" s="160"/>
      <c r="BQ425" s="107"/>
      <c r="BR425" s="107"/>
      <c r="BS425" s="177"/>
      <c r="BT425" s="177"/>
      <c r="BU425" s="187"/>
      <c r="BV425" s="187"/>
      <c r="BW425" s="193"/>
      <c r="BX425" s="193"/>
      <c r="BY425" s="154"/>
      <c r="BZ425" s="154"/>
      <c r="CA425" s="170"/>
      <c r="CB425" s="170"/>
      <c r="CC425" s="206"/>
      <c r="CD425" s="206"/>
      <c r="CE425" s="177"/>
      <c r="CF425" s="177"/>
      <c r="CI425" s="212"/>
      <c r="CJ425" s="212"/>
      <c r="CM425" s="160"/>
      <c r="CN425" s="160"/>
      <c r="CO425" s="218"/>
      <c r="CP425" s="218"/>
      <c r="CS425" s="107"/>
      <c r="CT425" s="107"/>
      <c r="CU425" s="187"/>
      <c r="CV425" s="187"/>
      <c r="CW425" s="230"/>
      <c r="CX425" s="230"/>
      <c r="CY425" s="236"/>
      <c r="CZ425" s="236"/>
      <c r="DA425" s="242"/>
      <c r="DB425" s="242"/>
      <c r="DC425" s="248"/>
      <c r="DD425" s="248"/>
      <c r="DE425" s="170"/>
      <c r="DF425" s="170"/>
      <c r="DG425" s="107"/>
      <c r="DH425" s="107"/>
      <c r="DK425" s="258"/>
      <c r="DL425" s="258"/>
      <c r="DM425" s="154"/>
      <c r="DN425" s="154"/>
      <c r="DO425" s="264"/>
      <c r="DP425" s="264"/>
      <c r="DQ425" s="270"/>
      <c r="DR425" s="270"/>
      <c r="DS425" s="113"/>
      <c r="DT425" s="113"/>
      <c r="DW425" s="276"/>
      <c r="DX425" s="276"/>
      <c r="DY425" s="282"/>
      <c r="DZ425" s="282"/>
      <c r="EA425" s="258"/>
      <c r="EB425" s="258"/>
      <c r="EC425" s="288"/>
      <c r="ED425" s="288"/>
      <c r="EG425" s="299"/>
      <c r="EH425" s="299"/>
      <c r="EI425" s="230"/>
      <c r="EJ425" s="230"/>
    </row>
    <row r="426" spans="1:140" s="91" customFormat="1" x14ac:dyDescent="0.2">
      <c r="A426" s="90"/>
      <c r="B426" s="81"/>
      <c r="D426" s="80"/>
      <c r="E426" s="96"/>
      <c r="F426" s="96"/>
      <c r="G426" s="97"/>
      <c r="H426" s="80"/>
      <c r="AL426" s="90"/>
      <c r="AM426" s="90"/>
      <c r="AY426" s="125"/>
      <c r="AZ426" s="125"/>
      <c r="BA426" s="107"/>
      <c r="BB426" s="107"/>
      <c r="BC426" s="131"/>
      <c r="BD426" s="131"/>
      <c r="BE426" s="170"/>
      <c r="BF426" s="170"/>
      <c r="BG426" s="119"/>
      <c r="BH426" s="119"/>
      <c r="BI426" s="113"/>
      <c r="BJ426" s="113"/>
      <c r="BK426" s="107"/>
      <c r="BL426" s="107"/>
      <c r="BM426" s="154"/>
      <c r="BN426" s="154"/>
      <c r="BO426" s="160"/>
      <c r="BP426" s="160"/>
      <c r="BQ426" s="107"/>
      <c r="BR426" s="107"/>
      <c r="BS426" s="177"/>
      <c r="BT426" s="177"/>
      <c r="BU426" s="187"/>
      <c r="BV426" s="187"/>
      <c r="BW426" s="193"/>
      <c r="BX426" s="193"/>
      <c r="BY426" s="154"/>
      <c r="BZ426" s="154"/>
      <c r="CA426" s="170"/>
      <c r="CB426" s="170"/>
      <c r="CC426" s="206"/>
      <c r="CD426" s="206"/>
      <c r="CE426" s="177"/>
      <c r="CF426" s="177"/>
      <c r="CI426" s="212"/>
      <c r="CJ426" s="212"/>
      <c r="CM426" s="160"/>
      <c r="CN426" s="160"/>
      <c r="CO426" s="218"/>
      <c r="CP426" s="218"/>
      <c r="CS426" s="107"/>
      <c r="CT426" s="107"/>
      <c r="CU426" s="187"/>
      <c r="CV426" s="187"/>
      <c r="CW426" s="230"/>
      <c r="CX426" s="230"/>
      <c r="CY426" s="236"/>
      <c r="CZ426" s="236"/>
      <c r="DA426" s="242"/>
      <c r="DB426" s="242"/>
      <c r="DC426" s="248"/>
      <c r="DD426" s="248"/>
      <c r="DE426" s="170"/>
      <c r="DF426" s="170"/>
      <c r="DG426" s="107"/>
      <c r="DH426" s="107"/>
      <c r="DK426" s="258"/>
      <c r="DL426" s="258"/>
      <c r="DM426" s="154"/>
      <c r="DN426" s="154"/>
      <c r="DO426" s="264"/>
      <c r="DP426" s="264"/>
      <c r="DQ426" s="270"/>
      <c r="DR426" s="270"/>
      <c r="DS426" s="113"/>
      <c r="DT426" s="113"/>
      <c r="DW426" s="276"/>
      <c r="DX426" s="276"/>
      <c r="DY426" s="282"/>
      <c r="DZ426" s="282"/>
      <c r="EA426" s="258"/>
      <c r="EB426" s="258"/>
      <c r="EC426" s="288"/>
      <c r="ED426" s="288"/>
      <c r="EG426" s="299"/>
      <c r="EH426" s="299"/>
      <c r="EI426" s="230"/>
      <c r="EJ426" s="230"/>
    </row>
    <row r="427" spans="1:140" s="91" customFormat="1" x14ac:dyDescent="0.2">
      <c r="A427" s="90"/>
      <c r="B427" s="81"/>
      <c r="D427" s="80"/>
      <c r="E427" s="96"/>
      <c r="F427" s="96"/>
      <c r="G427" s="97"/>
      <c r="H427" s="80"/>
      <c r="AL427" s="90"/>
      <c r="AM427" s="90"/>
      <c r="AY427" s="125"/>
      <c r="AZ427" s="125"/>
      <c r="BA427" s="107"/>
      <c r="BB427" s="107"/>
      <c r="BC427" s="131"/>
      <c r="BD427" s="131"/>
      <c r="BE427" s="170"/>
      <c r="BF427" s="170"/>
      <c r="BG427" s="119"/>
      <c r="BH427" s="119"/>
      <c r="BI427" s="113"/>
      <c r="BJ427" s="113"/>
      <c r="BK427" s="107"/>
      <c r="BL427" s="107"/>
      <c r="BM427" s="154"/>
      <c r="BN427" s="154"/>
      <c r="BO427" s="160"/>
      <c r="BP427" s="160"/>
      <c r="BQ427" s="107"/>
      <c r="BR427" s="107"/>
      <c r="BS427" s="177"/>
      <c r="BT427" s="177"/>
      <c r="BU427" s="187"/>
      <c r="BV427" s="187"/>
      <c r="BW427" s="193"/>
      <c r="BX427" s="193"/>
      <c r="BY427" s="154"/>
      <c r="BZ427" s="154"/>
      <c r="CA427" s="170"/>
      <c r="CB427" s="170"/>
      <c r="CC427" s="206"/>
      <c r="CD427" s="206"/>
      <c r="CE427" s="177"/>
      <c r="CF427" s="177"/>
      <c r="CI427" s="212"/>
      <c r="CJ427" s="212"/>
      <c r="CM427" s="160"/>
      <c r="CN427" s="160"/>
      <c r="CO427" s="218"/>
      <c r="CP427" s="218"/>
      <c r="CS427" s="107"/>
      <c r="CT427" s="107"/>
      <c r="CU427" s="187"/>
      <c r="CV427" s="187"/>
      <c r="CW427" s="230"/>
      <c r="CX427" s="230"/>
      <c r="CY427" s="236"/>
      <c r="CZ427" s="236"/>
      <c r="DA427" s="242"/>
      <c r="DB427" s="242"/>
      <c r="DC427" s="248"/>
      <c r="DD427" s="248"/>
      <c r="DE427" s="170"/>
      <c r="DF427" s="170"/>
      <c r="DG427" s="107"/>
      <c r="DH427" s="107"/>
      <c r="DK427" s="258"/>
      <c r="DL427" s="258"/>
      <c r="DM427" s="154"/>
      <c r="DN427" s="154"/>
      <c r="DO427" s="264"/>
      <c r="DP427" s="264"/>
      <c r="DQ427" s="270"/>
      <c r="DR427" s="270"/>
      <c r="DS427" s="113"/>
      <c r="DT427" s="113"/>
      <c r="DW427" s="276"/>
      <c r="DX427" s="276"/>
      <c r="DY427" s="282"/>
      <c r="DZ427" s="282"/>
      <c r="EA427" s="258"/>
      <c r="EB427" s="258"/>
      <c r="EC427" s="288"/>
      <c r="ED427" s="288"/>
      <c r="EG427" s="299"/>
      <c r="EH427" s="299"/>
      <c r="EI427" s="230"/>
      <c r="EJ427" s="230"/>
    </row>
    <row r="428" spans="1:140" s="91" customFormat="1" x14ac:dyDescent="0.2">
      <c r="A428" s="90"/>
      <c r="B428" s="81"/>
      <c r="D428" s="80"/>
      <c r="E428" s="96"/>
      <c r="F428" s="96"/>
      <c r="G428" s="97"/>
      <c r="H428" s="80"/>
      <c r="AL428" s="90"/>
      <c r="AM428" s="90"/>
      <c r="AY428" s="125"/>
      <c r="AZ428" s="125"/>
      <c r="BA428" s="107"/>
      <c r="BB428" s="107"/>
      <c r="BC428" s="131"/>
      <c r="BD428" s="131"/>
      <c r="BE428" s="170"/>
      <c r="BF428" s="170"/>
      <c r="BG428" s="119"/>
      <c r="BH428" s="119"/>
      <c r="BI428" s="113"/>
      <c r="BJ428" s="113"/>
      <c r="BK428" s="107"/>
      <c r="BL428" s="107"/>
      <c r="BM428" s="154"/>
      <c r="BN428" s="154"/>
      <c r="BO428" s="160"/>
      <c r="BP428" s="160"/>
      <c r="BQ428" s="107"/>
      <c r="BR428" s="107"/>
      <c r="BS428" s="177"/>
      <c r="BT428" s="177"/>
      <c r="BU428" s="187"/>
      <c r="BV428" s="187"/>
      <c r="BW428" s="193"/>
      <c r="BX428" s="193"/>
      <c r="BY428" s="154"/>
      <c r="BZ428" s="154"/>
      <c r="CA428" s="170"/>
      <c r="CB428" s="170"/>
      <c r="CC428" s="206"/>
      <c r="CD428" s="206"/>
      <c r="CE428" s="177"/>
      <c r="CF428" s="177"/>
      <c r="CI428" s="212"/>
      <c r="CJ428" s="212"/>
      <c r="CM428" s="160"/>
      <c r="CN428" s="160"/>
      <c r="CO428" s="218"/>
      <c r="CP428" s="218"/>
      <c r="CS428" s="107"/>
      <c r="CT428" s="107"/>
      <c r="CU428" s="187"/>
      <c r="CV428" s="187"/>
      <c r="CW428" s="230"/>
      <c r="CX428" s="230"/>
      <c r="CY428" s="236"/>
      <c r="CZ428" s="236"/>
      <c r="DA428" s="242"/>
      <c r="DB428" s="242"/>
      <c r="DC428" s="248"/>
      <c r="DD428" s="248"/>
      <c r="DE428" s="170"/>
      <c r="DF428" s="170"/>
      <c r="DG428" s="107"/>
      <c r="DH428" s="107"/>
      <c r="DK428" s="258"/>
      <c r="DL428" s="258"/>
      <c r="DM428" s="154"/>
      <c r="DN428" s="154"/>
      <c r="DO428" s="264"/>
      <c r="DP428" s="264"/>
      <c r="DQ428" s="270"/>
      <c r="DR428" s="270"/>
      <c r="DS428" s="113"/>
      <c r="DT428" s="113"/>
      <c r="DW428" s="276"/>
      <c r="DX428" s="276"/>
      <c r="DY428" s="282"/>
      <c r="DZ428" s="282"/>
      <c r="EA428" s="258"/>
      <c r="EB428" s="258"/>
      <c r="EC428" s="288"/>
      <c r="ED428" s="288"/>
      <c r="EG428" s="299"/>
      <c r="EH428" s="299"/>
      <c r="EI428" s="230"/>
      <c r="EJ428" s="230"/>
    </row>
    <row r="429" spans="1:140" s="91" customFormat="1" x14ac:dyDescent="0.2">
      <c r="A429" s="90"/>
      <c r="B429" s="81"/>
      <c r="D429" s="80"/>
      <c r="E429" s="96"/>
      <c r="F429" s="96"/>
      <c r="G429" s="97"/>
      <c r="H429" s="80"/>
      <c r="AL429" s="90"/>
      <c r="AM429" s="90"/>
      <c r="AY429" s="125"/>
      <c r="AZ429" s="125"/>
      <c r="BA429" s="107"/>
      <c r="BB429" s="107"/>
      <c r="BC429" s="131"/>
      <c r="BD429" s="131"/>
      <c r="BE429" s="170"/>
      <c r="BF429" s="170"/>
      <c r="BG429" s="119"/>
      <c r="BH429" s="119"/>
      <c r="BI429" s="113"/>
      <c r="BJ429" s="113"/>
      <c r="BK429" s="107"/>
      <c r="BL429" s="107"/>
      <c r="BM429" s="154"/>
      <c r="BN429" s="154"/>
      <c r="BO429" s="160"/>
      <c r="BP429" s="160"/>
      <c r="BQ429" s="107"/>
      <c r="BR429" s="107"/>
      <c r="BS429" s="177"/>
      <c r="BT429" s="177"/>
      <c r="BU429" s="187"/>
      <c r="BV429" s="187"/>
      <c r="BW429" s="193"/>
      <c r="BX429" s="193"/>
      <c r="BY429" s="154"/>
      <c r="BZ429" s="154"/>
      <c r="CA429" s="170"/>
      <c r="CB429" s="170"/>
      <c r="CC429" s="206"/>
      <c r="CD429" s="206"/>
      <c r="CE429" s="177"/>
      <c r="CF429" s="177"/>
      <c r="CI429" s="212"/>
      <c r="CJ429" s="212"/>
      <c r="CM429" s="160"/>
      <c r="CN429" s="160"/>
      <c r="CO429" s="218"/>
      <c r="CP429" s="218"/>
      <c r="CS429" s="107"/>
      <c r="CT429" s="107"/>
      <c r="CU429" s="187"/>
      <c r="CV429" s="187"/>
      <c r="CW429" s="230"/>
      <c r="CX429" s="230"/>
      <c r="CY429" s="236"/>
      <c r="CZ429" s="236"/>
      <c r="DA429" s="242"/>
      <c r="DB429" s="242"/>
      <c r="DC429" s="248"/>
      <c r="DD429" s="248"/>
      <c r="DE429" s="170"/>
      <c r="DF429" s="170"/>
      <c r="DG429" s="107"/>
      <c r="DH429" s="107"/>
      <c r="DK429" s="258"/>
      <c r="DL429" s="258"/>
      <c r="DM429" s="154"/>
      <c r="DN429" s="154"/>
      <c r="DO429" s="264"/>
      <c r="DP429" s="264"/>
      <c r="DQ429" s="270"/>
      <c r="DR429" s="270"/>
      <c r="DS429" s="113"/>
      <c r="DT429" s="113"/>
      <c r="DW429" s="276"/>
      <c r="DX429" s="276"/>
      <c r="DY429" s="282"/>
      <c r="DZ429" s="282"/>
      <c r="EA429" s="258"/>
      <c r="EB429" s="258"/>
      <c r="EC429" s="288"/>
      <c r="ED429" s="288"/>
      <c r="EG429" s="299"/>
      <c r="EH429" s="299"/>
      <c r="EI429" s="230"/>
      <c r="EJ429" s="230"/>
    </row>
    <row r="430" spans="1:140" s="91" customFormat="1" x14ac:dyDescent="0.2">
      <c r="A430" s="90"/>
      <c r="B430" s="81"/>
      <c r="D430" s="80"/>
      <c r="E430" s="96"/>
      <c r="F430" s="96"/>
      <c r="G430" s="97"/>
      <c r="H430" s="80"/>
      <c r="AL430" s="90"/>
      <c r="AM430" s="90"/>
      <c r="AY430" s="125"/>
      <c r="AZ430" s="125"/>
      <c r="BA430" s="107"/>
      <c r="BB430" s="107"/>
      <c r="BC430" s="131"/>
      <c r="BD430" s="131"/>
      <c r="BE430" s="170"/>
      <c r="BF430" s="170"/>
      <c r="BG430" s="119"/>
      <c r="BH430" s="119"/>
      <c r="BI430" s="113"/>
      <c r="BJ430" s="113"/>
      <c r="BK430" s="107"/>
      <c r="BL430" s="107"/>
      <c r="BM430" s="154"/>
      <c r="BN430" s="154"/>
      <c r="BO430" s="160"/>
      <c r="BP430" s="160"/>
      <c r="BQ430" s="107"/>
      <c r="BR430" s="107"/>
      <c r="BS430" s="177"/>
      <c r="BT430" s="177"/>
      <c r="BU430" s="187"/>
      <c r="BV430" s="187"/>
      <c r="BW430" s="193"/>
      <c r="BX430" s="193"/>
      <c r="BY430" s="154"/>
      <c r="BZ430" s="154"/>
      <c r="CA430" s="170"/>
      <c r="CB430" s="170"/>
      <c r="CC430" s="206"/>
      <c r="CD430" s="206"/>
      <c r="CE430" s="177"/>
      <c r="CF430" s="177"/>
      <c r="CI430" s="212"/>
      <c r="CJ430" s="212"/>
      <c r="CM430" s="160"/>
      <c r="CN430" s="160"/>
      <c r="CO430" s="218"/>
      <c r="CP430" s="218"/>
      <c r="CS430" s="107"/>
      <c r="CT430" s="107"/>
      <c r="CU430" s="187"/>
      <c r="CV430" s="187"/>
      <c r="CW430" s="230"/>
      <c r="CX430" s="230"/>
      <c r="CY430" s="236"/>
      <c r="CZ430" s="236"/>
      <c r="DA430" s="242"/>
      <c r="DB430" s="242"/>
      <c r="DC430" s="248"/>
      <c r="DD430" s="248"/>
      <c r="DE430" s="170"/>
      <c r="DF430" s="170"/>
      <c r="DG430" s="107"/>
      <c r="DH430" s="107"/>
      <c r="DK430" s="258"/>
      <c r="DL430" s="258"/>
      <c r="DM430" s="154"/>
      <c r="DN430" s="154"/>
      <c r="DO430" s="264"/>
      <c r="DP430" s="264"/>
      <c r="DQ430" s="270"/>
      <c r="DR430" s="270"/>
      <c r="DS430" s="113"/>
      <c r="DT430" s="113"/>
      <c r="DW430" s="276"/>
      <c r="DX430" s="276"/>
      <c r="DY430" s="282"/>
      <c r="DZ430" s="282"/>
      <c r="EA430" s="258"/>
      <c r="EB430" s="258"/>
      <c r="EC430" s="288"/>
      <c r="ED430" s="288"/>
      <c r="EG430" s="299"/>
      <c r="EH430" s="299"/>
      <c r="EI430" s="230"/>
      <c r="EJ430" s="230"/>
    </row>
    <row r="431" spans="1:140" s="91" customFormat="1" x14ac:dyDescent="0.2">
      <c r="A431" s="90"/>
      <c r="B431" s="81"/>
      <c r="D431" s="80"/>
      <c r="E431" s="96"/>
      <c r="F431" s="96"/>
      <c r="G431" s="97"/>
      <c r="H431" s="80"/>
      <c r="AL431" s="90"/>
      <c r="AM431" s="90"/>
      <c r="AY431" s="125"/>
      <c r="AZ431" s="125"/>
      <c r="BA431" s="107"/>
      <c r="BB431" s="107"/>
      <c r="BC431" s="131"/>
      <c r="BD431" s="131"/>
      <c r="BE431" s="170"/>
      <c r="BF431" s="170"/>
      <c r="BG431" s="119"/>
      <c r="BH431" s="119"/>
      <c r="BI431" s="113"/>
      <c r="BJ431" s="113"/>
      <c r="BK431" s="107"/>
      <c r="BL431" s="107"/>
      <c r="BM431" s="154"/>
      <c r="BN431" s="154"/>
      <c r="BO431" s="160"/>
      <c r="BP431" s="160"/>
      <c r="BQ431" s="107"/>
      <c r="BR431" s="107"/>
      <c r="BS431" s="177"/>
      <c r="BT431" s="177"/>
      <c r="BU431" s="187"/>
      <c r="BV431" s="187"/>
      <c r="BW431" s="193"/>
      <c r="BX431" s="193"/>
      <c r="BY431" s="154"/>
      <c r="BZ431" s="154"/>
      <c r="CA431" s="170"/>
      <c r="CB431" s="170"/>
      <c r="CC431" s="206"/>
      <c r="CD431" s="206"/>
      <c r="CE431" s="177"/>
      <c r="CF431" s="177"/>
      <c r="CI431" s="212"/>
      <c r="CJ431" s="212"/>
      <c r="CM431" s="160"/>
      <c r="CN431" s="160"/>
      <c r="CO431" s="218"/>
      <c r="CP431" s="218"/>
      <c r="CS431" s="107"/>
      <c r="CT431" s="107"/>
      <c r="CU431" s="187"/>
      <c r="CV431" s="187"/>
      <c r="CW431" s="230"/>
      <c r="CX431" s="230"/>
      <c r="CY431" s="236"/>
      <c r="CZ431" s="236"/>
      <c r="DA431" s="242"/>
      <c r="DB431" s="242"/>
      <c r="DC431" s="248"/>
      <c r="DD431" s="248"/>
      <c r="DE431" s="170"/>
      <c r="DF431" s="170"/>
      <c r="DG431" s="107"/>
      <c r="DH431" s="107"/>
      <c r="DK431" s="258"/>
      <c r="DL431" s="258"/>
      <c r="DM431" s="154"/>
      <c r="DN431" s="154"/>
      <c r="DO431" s="264"/>
      <c r="DP431" s="264"/>
      <c r="DQ431" s="270"/>
      <c r="DR431" s="270"/>
      <c r="DS431" s="113"/>
      <c r="DT431" s="113"/>
      <c r="DW431" s="276"/>
      <c r="DX431" s="276"/>
      <c r="DY431" s="282"/>
      <c r="DZ431" s="282"/>
      <c r="EA431" s="258"/>
      <c r="EB431" s="258"/>
      <c r="EC431" s="288"/>
      <c r="ED431" s="288"/>
      <c r="EG431" s="299"/>
      <c r="EH431" s="299"/>
      <c r="EI431" s="230"/>
      <c r="EJ431" s="230"/>
    </row>
    <row r="432" spans="1:140" s="91" customFormat="1" x14ac:dyDescent="0.2">
      <c r="A432" s="90"/>
      <c r="B432" s="81"/>
      <c r="D432" s="80"/>
      <c r="E432" s="96"/>
      <c r="F432" s="96"/>
      <c r="G432" s="97"/>
      <c r="H432" s="80"/>
      <c r="AL432" s="90"/>
      <c r="AM432" s="90"/>
      <c r="AY432" s="125"/>
      <c r="AZ432" s="125"/>
      <c r="BA432" s="107"/>
      <c r="BB432" s="107"/>
      <c r="BC432" s="131"/>
      <c r="BD432" s="131"/>
      <c r="BE432" s="170"/>
      <c r="BF432" s="170"/>
      <c r="BG432" s="119"/>
      <c r="BH432" s="119"/>
      <c r="BI432" s="113"/>
      <c r="BJ432" s="113"/>
      <c r="BK432" s="107"/>
      <c r="BL432" s="107"/>
      <c r="BM432" s="154"/>
      <c r="BN432" s="154"/>
      <c r="BO432" s="160"/>
      <c r="BP432" s="160"/>
      <c r="BQ432" s="107"/>
      <c r="BR432" s="107"/>
      <c r="BS432" s="177"/>
      <c r="BT432" s="177"/>
      <c r="BU432" s="187"/>
      <c r="BV432" s="187"/>
      <c r="BW432" s="193"/>
      <c r="BX432" s="193"/>
      <c r="BY432" s="154"/>
      <c r="BZ432" s="154"/>
      <c r="CA432" s="170"/>
      <c r="CB432" s="170"/>
      <c r="CC432" s="206"/>
      <c r="CD432" s="206"/>
      <c r="CE432" s="177"/>
      <c r="CF432" s="177"/>
      <c r="CI432" s="212"/>
      <c r="CJ432" s="212"/>
      <c r="CM432" s="160"/>
      <c r="CN432" s="160"/>
      <c r="CO432" s="218"/>
      <c r="CP432" s="218"/>
      <c r="CS432" s="107"/>
      <c r="CT432" s="107"/>
      <c r="CU432" s="187"/>
      <c r="CV432" s="187"/>
      <c r="CW432" s="230"/>
      <c r="CX432" s="230"/>
      <c r="CY432" s="236"/>
      <c r="CZ432" s="236"/>
      <c r="DA432" s="242"/>
      <c r="DB432" s="242"/>
      <c r="DC432" s="248"/>
      <c r="DD432" s="248"/>
      <c r="DE432" s="170"/>
      <c r="DF432" s="170"/>
      <c r="DG432" s="107"/>
      <c r="DH432" s="107"/>
      <c r="DK432" s="258"/>
      <c r="DL432" s="258"/>
      <c r="DM432" s="154"/>
      <c r="DN432" s="154"/>
      <c r="DO432" s="264"/>
      <c r="DP432" s="264"/>
      <c r="DQ432" s="270"/>
      <c r="DR432" s="270"/>
      <c r="DS432" s="113"/>
      <c r="DT432" s="113"/>
      <c r="DW432" s="276"/>
      <c r="DX432" s="276"/>
      <c r="DY432" s="282"/>
      <c r="DZ432" s="282"/>
      <c r="EA432" s="258"/>
      <c r="EB432" s="258"/>
      <c r="EC432" s="288"/>
      <c r="ED432" s="288"/>
      <c r="EG432" s="299"/>
      <c r="EH432" s="299"/>
      <c r="EI432" s="230"/>
      <c r="EJ432" s="230"/>
    </row>
    <row r="433" spans="1:140" s="91" customFormat="1" x14ac:dyDescent="0.2">
      <c r="A433" s="90"/>
      <c r="B433" s="81"/>
      <c r="D433" s="80"/>
      <c r="E433" s="96"/>
      <c r="F433" s="96"/>
      <c r="G433" s="97"/>
      <c r="H433" s="80"/>
      <c r="AL433" s="90"/>
      <c r="AM433" s="90"/>
      <c r="AY433" s="125"/>
      <c r="AZ433" s="125"/>
      <c r="BA433" s="107"/>
      <c r="BB433" s="107"/>
      <c r="BC433" s="131"/>
      <c r="BD433" s="131"/>
      <c r="BE433" s="170"/>
      <c r="BF433" s="170"/>
      <c r="BG433" s="119"/>
      <c r="BH433" s="119"/>
      <c r="BI433" s="113"/>
      <c r="BJ433" s="113"/>
      <c r="BK433" s="107"/>
      <c r="BL433" s="107"/>
      <c r="BM433" s="154"/>
      <c r="BN433" s="154"/>
      <c r="BO433" s="160"/>
      <c r="BP433" s="160"/>
      <c r="BQ433" s="107"/>
      <c r="BR433" s="107"/>
      <c r="BS433" s="177"/>
      <c r="BT433" s="177"/>
      <c r="BU433" s="187"/>
      <c r="BV433" s="187"/>
      <c r="BW433" s="193"/>
      <c r="BX433" s="193"/>
      <c r="BY433" s="154"/>
      <c r="BZ433" s="154"/>
      <c r="CA433" s="170"/>
      <c r="CB433" s="170"/>
      <c r="CC433" s="206"/>
      <c r="CD433" s="206"/>
      <c r="CE433" s="177"/>
      <c r="CF433" s="177"/>
      <c r="CI433" s="212"/>
      <c r="CJ433" s="212"/>
      <c r="CM433" s="160"/>
      <c r="CN433" s="160"/>
      <c r="CO433" s="218"/>
      <c r="CP433" s="218"/>
      <c r="CS433" s="107"/>
      <c r="CT433" s="107"/>
      <c r="CU433" s="187"/>
      <c r="CV433" s="187"/>
      <c r="CW433" s="230"/>
      <c r="CX433" s="230"/>
      <c r="CY433" s="236"/>
      <c r="CZ433" s="236"/>
      <c r="DA433" s="242"/>
      <c r="DB433" s="242"/>
      <c r="DC433" s="248"/>
      <c r="DD433" s="248"/>
      <c r="DE433" s="170"/>
      <c r="DF433" s="170"/>
      <c r="DG433" s="107"/>
      <c r="DH433" s="107"/>
      <c r="DK433" s="258"/>
      <c r="DL433" s="258"/>
      <c r="DM433" s="154"/>
      <c r="DN433" s="154"/>
      <c r="DO433" s="264"/>
      <c r="DP433" s="264"/>
      <c r="DQ433" s="270"/>
      <c r="DR433" s="270"/>
      <c r="DS433" s="113"/>
      <c r="DT433" s="113"/>
      <c r="DW433" s="276"/>
      <c r="DX433" s="276"/>
      <c r="DY433" s="282"/>
      <c r="DZ433" s="282"/>
      <c r="EA433" s="258"/>
      <c r="EB433" s="258"/>
      <c r="EC433" s="288"/>
      <c r="ED433" s="288"/>
      <c r="EG433" s="299"/>
      <c r="EH433" s="299"/>
      <c r="EI433" s="230"/>
      <c r="EJ433" s="230"/>
    </row>
    <row r="434" spans="1:140" s="91" customFormat="1" x14ac:dyDescent="0.2">
      <c r="A434" s="90"/>
      <c r="B434" s="81"/>
      <c r="D434" s="80"/>
      <c r="E434" s="96"/>
      <c r="F434" s="96"/>
      <c r="G434" s="97"/>
      <c r="H434" s="80"/>
      <c r="AL434" s="90"/>
      <c r="AM434" s="90"/>
      <c r="AY434" s="125"/>
      <c r="AZ434" s="125"/>
      <c r="BA434" s="107"/>
      <c r="BB434" s="107"/>
      <c r="BC434" s="131"/>
      <c r="BD434" s="131"/>
      <c r="BE434" s="170"/>
      <c r="BF434" s="170"/>
      <c r="BG434" s="119"/>
      <c r="BH434" s="119"/>
      <c r="BI434" s="113"/>
      <c r="BJ434" s="113"/>
      <c r="BK434" s="107"/>
      <c r="BL434" s="107"/>
      <c r="BM434" s="154"/>
      <c r="BN434" s="154"/>
      <c r="BO434" s="160"/>
      <c r="BP434" s="160"/>
      <c r="BQ434" s="107"/>
      <c r="BR434" s="107"/>
      <c r="BS434" s="177"/>
      <c r="BT434" s="177"/>
      <c r="BU434" s="187"/>
      <c r="BV434" s="187"/>
      <c r="BW434" s="193"/>
      <c r="BX434" s="193"/>
      <c r="BY434" s="154"/>
      <c r="BZ434" s="154"/>
      <c r="CA434" s="170"/>
      <c r="CB434" s="170"/>
      <c r="CC434" s="206"/>
      <c r="CD434" s="206"/>
      <c r="CE434" s="177"/>
      <c r="CF434" s="177"/>
      <c r="CI434" s="212"/>
      <c r="CJ434" s="212"/>
      <c r="CM434" s="160"/>
      <c r="CN434" s="160"/>
      <c r="CO434" s="218"/>
      <c r="CP434" s="218"/>
      <c r="CS434" s="107"/>
      <c r="CT434" s="107"/>
      <c r="CU434" s="187"/>
      <c r="CV434" s="187"/>
      <c r="CW434" s="230"/>
      <c r="CX434" s="230"/>
      <c r="CY434" s="236"/>
      <c r="CZ434" s="236"/>
      <c r="DA434" s="242"/>
      <c r="DB434" s="242"/>
      <c r="DC434" s="248"/>
      <c r="DD434" s="248"/>
      <c r="DE434" s="170"/>
      <c r="DF434" s="170"/>
      <c r="DG434" s="107"/>
      <c r="DH434" s="107"/>
      <c r="DK434" s="258"/>
      <c r="DL434" s="258"/>
      <c r="DM434" s="154"/>
      <c r="DN434" s="154"/>
      <c r="DO434" s="264"/>
      <c r="DP434" s="264"/>
      <c r="DQ434" s="270"/>
      <c r="DR434" s="270"/>
      <c r="DS434" s="113"/>
      <c r="DT434" s="113"/>
      <c r="DW434" s="276"/>
      <c r="DX434" s="276"/>
      <c r="DY434" s="282"/>
      <c r="DZ434" s="282"/>
      <c r="EA434" s="258"/>
      <c r="EB434" s="258"/>
      <c r="EC434" s="288"/>
      <c r="ED434" s="288"/>
      <c r="EG434" s="299"/>
      <c r="EH434" s="299"/>
      <c r="EI434" s="230"/>
      <c r="EJ434" s="230"/>
    </row>
    <row r="435" spans="1:140" s="91" customFormat="1" x14ac:dyDescent="0.2">
      <c r="A435" s="90"/>
      <c r="B435" s="81"/>
      <c r="D435" s="80"/>
      <c r="E435" s="96"/>
      <c r="F435" s="96"/>
      <c r="G435" s="97"/>
      <c r="H435" s="80"/>
      <c r="AL435" s="90"/>
      <c r="AM435" s="90"/>
      <c r="AY435" s="125"/>
      <c r="AZ435" s="125"/>
      <c r="BA435" s="107"/>
      <c r="BB435" s="107"/>
      <c r="BC435" s="131"/>
      <c r="BD435" s="131"/>
      <c r="BE435" s="170"/>
      <c r="BF435" s="170"/>
      <c r="BG435" s="119"/>
      <c r="BH435" s="119"/>
      <c r="BI435" s="113"/>
      <c r="BJ435" s="113"/>
      <c r="BK435" s="107"/>
      <c r="BL435" s="107"/>
      <c r="BM435" s="154"/>
      <c r="BN435" s="154"/>
      <c r="BO435" s="160"/>
      <c r="BP435" s="160"/>
      <c r="BQ435" s="107"/>
      <c r="BR435" s="107"/>
      <c r="BS435" s="177"/>
      <c r="BT435" s="177"/>
      <c r="BU435" s="187"/>
      <c r="BV435" s="187"/>
      <c r="BW435" s="193"/>
      <c r="BX435" s="193"/>
      <c r="BY435" s="154"/>
      <c r="BZ435" s="154"/>
      <c r="CA435" s="170"/>
      <c r="CB435" s="170"/>
      <c r="CC435" s="206"/>
      <c r="CD435" s="206"/>
      <c r="CE435" s="177"/>
      <c r="CF435" s="177"/>
      <c r="CI435" s="212"/>
      <c r="CJ435" s="212"/>
      <c r="CM435" s="160"/>
      <c r="CN435" s="160"/>
      <c r="CO435" s="218"/>
      <c r="CP435" s="218"/>
      <c r="CS435" s="107"/>
      <c r="CT435" s="107"/>
      <c r="CU435" s="187"/>
      <c r="CV435" s="187"/>
      <c r="CW435" s="230"/>
      <c r="CX435" s="230"/>
      <c r="CY435" s="236"/>
      <c r="CZ435" s="236"/>
      <c r="DA435" s="242"/>
      <c r="DB435" s="242"/>
      <c r="DC435" s="248"/>
      <c r="DD435" s="248"/>
      <c r="DE435" s="170"/>
      <c r="DF435" s="170"/>
      <c r="DG435" s="107"/>
      <c r="DH435" s="107"/>
      <c r="DK435" s="258"/>
      <c r="DL435" s="258"/>
      <c r="DM435" s="154"/>
      <c r="DN435" s="154"/>
      <c r="DO435" s="264"/>
      <c r="DP435" s="264"/>
      <c r="DQ435" s="270"/>
      <c r="DR435" s="270"/>
      <c r="DS435" s="113"/>
      <c r="DT435" s="113"/>
      <c r="DW435" s="276"/>
      <c r="DX435" s="276"/>
      <c r="DY435" s="282"/>
      <c r="DZ435" s="282"/>
      <c r="EA435" s="258"/>
      <c r="EB435" s="258"/>
      <c r="EC435" s="288"/>
      <c r="ED435" s="288"/>
      <c r="EG435" s="299"/>
      <c r="EH435" s="299"/>
      <c r="EI435" s="230"/>
      <c r="EJ435" s="230"/>
    </row>
    <row r="436" spans="1:140" s="91" customFormat="1" x14ac:dyDescent="0.2">
      <c r="A436" s="90"/>
      <c r="B436" s="81"/>
      <c r="D436" s="80"/>
      <c r="E436" s="96"/>
      <c r="F436" s="96"/>
      <c r="G436" s="97"/>
      <c r="H436" s="80"/>
      <c r="AL436" s="90"/>
      <c r="AM436" s="90"/>
      <c r="AY436" s="125"/>
      <c r="AZ436" s="125"/>
      <c r="BA436" s="107"/>
      <c r="BB436" s="107"/>
      <c r="BC436" s="131"/>
      <c r="BD436" s="131"/>
      <c r="BE436" s="170"/>
      <c r="BF436" s="170"/>
      <c r="BG436" s="119"/>
      <c r="BH436" s="119"/>
      <c r="BI436" s="113"/>
      <c r="BJ436" s="113"/>
      <c r="BK436" s="107"/>
      <c r="BL436" s="107"/>
      <c r="BM436" s="154"/>
      <c r="BN436" s="154"/>
      <c r="BO436" s="160"/>
      <c r="BP436" s="160"/>
      <c r="BQ436" s="107"/>
      <c r="BR436" s="107"/>
      <c r="BS436" s="177"/>
      <c r="BT436" s="177"/>
      <c r="BU436" s="187"/>
      <c r="BV436" s="187"/>
      <c r="BW436" s="193"/>
      <c r="BX436" s="193"/>
      <c r="BY436" s="154"/>
      <c r="BZ436" s="154"/>
      <c r="CA436" s="170"/>
      <c r="CB436" s="170"/>
      <c r="CC436" s="206"/>
      <c r="CD436" s="206"/>
      <c r="CE436" s="177"/>
      <c r="CF436" s="177"/>
      <c r="CI436" s="212"/>
      <c r="CJ436" s="212"/>
      <c r="CM436" s="160"/>
      <c r="CN436" s="160"/>
      <c r="CO436" s="218"/>
      <c r="CP436" s="218"/>
      <c r="CS436" s="107"/>
      <c r="CT436" s="107"/>
      <c r="CU436" s="187"/>
      <c r="CV436" s="187"/>
      <c r="CW436" s="230"/>
      <c r="CX436" s="230"/>
      <c r="CY436" s="236"/>
      <c r="CZ436" s="236"/>
      <c r="DA436" s="242"/>
      <c r="DB436" s="242"/>
      <c r="DC436" s="248"/>
      <c r="DD436" s="248"/>
      <c r="DE436" s="170"/>
      <c r="DF436" s="170"/>
      <c r="DG436" s="107"/>
      <c r="DH436" s="107"/>
      <c r="DK436" s="258"/>
      <c r="DL436" s="258"/>
      <c r="DM436" s="154"/>
      <c r="DN436" s="154"/>
      <c r="DO436" s="264"/>
      <c r="DP436" s="264"/>
      <c r="DQ436" s="270"/>
      <c r="DR436" s="270"/>
      <c r="DS436" s="113"/>
      <c r="DT436" s="113"/>
      <c r="DW436" s="276"/>
      <c r="DX436" s="276"/>
      <c r="DY436" s="282"/>
      <c r="DZ436" s="282"/>
      <c r="EA436" s="258"/>
      <c r="EB436" s="258"/>
      <c r="EC436" s="288"/>
      <c r="ED436" s="288"/>
      <c r="EG436" s="299"/>
      <c r="EH436" s="299"/>
      <c r="EI436" s="230"/>
      <c r="EJ436" s="230"/>
    </row>
    <row r="437" spans="1:140" s="91" customFormat="1" x14ac:dyDescent="0.2">
      <c r="A437" s="90"/>
      <c r="B437" s="81"/>
      <c r="D437" s="80"/>
      <c r="E437" s="96"/>
      <c r="F437" s="96"/>
      <c r="G437" s="97"/>
      <c r="H437" s="80"/>
      <c r="AL437" s="90"/>
      <c r="AM437" s="90"/>
      <c r="AY437" s="125"/>
      <c r="AZ437" s="125"/>
      <c r="BA437" s="107"/>
      <c r="BB437" s="107"/>
      <c r="BC437" s="131"/>
      <c r="BD437" s="131"/>
      <c r="BE437" s="170"/>
      <c r="BF437" s="170"/>
      <c r="BG437" s="119"/>
      <c r="BH437" s="119"/>
      <c r="BI437" s="113"/>
      <c r="BJ437" s="113"/>
      <c r="BK437" s="107"/>
      <c r="BL437" s="107"/>
      <c r="BM437" s="154"/>
      <c r="BN437" s="154"/>
      <c r="BO437" s="160"/>
      <c r="BP437" s="160"/>
      <c r="BQ437" s="107"/>
      <c r="BR437" s="107"/>
      <c r="BS437" s="177"/>
      <c r="BT437" s="177"/>
      <c r="BU437" s="187"/>
      <c r="BV437" s="187"/>
      <c r="BW437" s="193"/>
      <c r="BX437" s="193"/>
      <c r="BY437" s="154"/>
      <c r="BZ437" s="154"/>
      <c r="CA437" s="170"/>
      <c r="CB437" s="170"/>
      <c r="CC437" s="206"/>
      <c r="CD437" s="206"/>
      <c r="CE437" s="177"/>
      <c r="CF437" s="177"/>
      <c r="CI437" s="212"/>
      <c r="CJ437" s="212"/>
      <c r="CM437" s="160"/>
      <c r="CN437" s="160"/>
      <c r="CO437" s="218"/>
      <c r="CP437" s="218"/>
      <c r="CS437" s="107"/>
      <c r="CT437" s="107"/>
      <c r="CU437" s="187"/>
      <c r="CV437" s="187"/>
      <c r="CW437" s="230"/>
      <c r="CX437" s="230"/>
      <c r="CY437" s="236"/>
      <c r="CZ437" s="236"/>
      <c r="DA437" s="242"/>
      <c r="DB437" s="242"/>
      <c r="DC437" s="248"/>
      <c r="DD437" s="248"/>
      <c r="DE437" s="170"/>
      <c r="DF437" s="170"/>
      <c r="DG437" s="107"/>
      <c r="DH437" s="107"/>
      <c r="DK437" s="258"/>
      <c r="DL437" s="258"/>
      <c r="DM437" s="154"/>
      <c r="DN437" s="154"/>
      <c r="DO437" s="264"/>
      <c r="DP437" s="264"/>
      <c r="DQ437" s="270"/>
      <c r="DR437" s="270"/>
      <c r="DS437" s="113"/>
      <c r="DT437" s="113"/>
      <c r="DW437" s="276"/>
      <c r="DX437" s="276"/>
      <c r="DY437" s="282"/>
      <c r="DZ437" s="282"/>
      <c r="EA437" s="258"/>
      <c r="EB437" s="258"/>
      <c r="EC437" s="288"/>
      <c r="ED437" s="288"/>
      <c r="EG437" s="299"/>
      <c r="EH437" s="299"/>
      <c r="EI437" s="230"/>
      <c r="EJ437" s="230"/>
    </row>
    <row r="438" spans="1:140" s="91" customFormat="1" x14ac:dyDescent="0.2">
      <c r="A438" s="90"/>
      <c r="B438" s="81"/>
      <c r="D438" s="80"/>
      <c r="E438" s="96"/>
      <c r="F438" s="96"/>
      <c r="G438" s="97"/>
      <c r="H438" s="80"/>
      <c r="AL438" s="90"/>
      <c r="AM438" s="90"/>
      <c r="AY438" s="125"/>
      <c r="AZ438" s="125"/>
      <c r="BA438" s="107"/>
      <c r="BB438" s="107"/>
      <c r="BC438" s="131"/>
      <c r="BD438" s="131"/>
      <c r="BE438" s="170"/>
      <c r="BF438" s="170"/>
      <c r="BG438" s="119"/>
      <c r="BH438" s="119"/>
      <c r="BI438" s="113"/>
      <c r="BJ438" s="113"/>
      <c r="BK438" s="107"/>
      <c r="BL438" s="107"/>
      <c r="BM438" s="154"/>
      <c r="BN438" s="154"/>
      <c r="BO438" s="160"/>
      <c r="BP438" s="160"/>
      <c r="BQ438" s="107"/>
      <c r="BR438" s="107"/>
      <c r="BS438" s="177"/>
      <c r="BT438" s="177"/>
      <c r="BU438" s="187"/>
      <c r="BV438" s="187"/>
      <c r="BW438" s="193"/>
      <c r="BX438" s="193"/>
      <c r="BY438" s="154"/>
      <c r="BZ438" s="154"/>
      <c r="CA438" s="170"/>
      <c r="CB438" s="170"/>
      <c r="CC438" s="206"/>
      <c r="CD438" s="206"/>
      <c r="CE438" s="177"/>
      <c r="CF438" s="177"/>
      <c r="CI438" s="212"/>
      <c r="CJ438" s="212"/>
      <c r="CM438" s="160"/>
      <c r="CN438" s="160"/>
      <c r="CO438" s="218"/>
      <c r="CP438" s="218"/>
      <c r="CS438" s="107"/>
      <c r="CT438" s="107"/>
      <c r="CU438" s="187"/>
      <c r="CV438" s="187"/>
      <c r="CW438" s="230"/>
      <c r="CX438" s="230"/>
      <c r="CY438" s="236"/>
      <c r="CZ438" s="236"/>
      <c r="DA438" s="242"/>
      <c r="DB438" s="242"/>
      <c r="DC438" s="248"/>
      <c r="DD438" s="248"/>
      <c r="DE438" s="170"/>
      <c r="DF438" s="170"/>
      <c r="DG438" s="107"/>
      <c r="DH438" s="107"/>
      <c r="DK438" s="258"/>
      <c r="DL438" s="258"/>
      <c r="DM438" s="154"/>
      <c r="DN438" s="154"/>
      <c r="DO438" s="264"/>
      <c r="DP438" s="264"/>
      <c r="DQ438" s="270"/>
      <c r="DR438" s="270"/>
      <c r="DS438" s="113"/>
      <c r="DT438" s="113"/>
      <c r="DW438" s="276"/>
      <c r="DX438" s="276"/>
      <c r="DY438" s="282"/>
      <c r="DZ438" s="282"/>
      <c r="EA438" s="258"/>
      <c r="EB438" s="258"/>
      <c r="EC438" s="288"/>
      <c r="ED438" s="288"/>
      <c r="EG438" s="299"/>
      <c r="EH438" s="299"/>
      <c r="EI438" s="230"/>
      <c r="EJ438" s="230"/>
    </row>
    <row r="439" spans="1:140" s="91" customFormat="1" x14ac:dyDescent="0.2">
      <c r="A439" s="90"/>
      <c r="B439" s="81"/>
      <c r="D439" s="80"/>
      <c r="E439" s="96"/>
      <c r="F439" s="96"/>
      <c r="G439" s="97"/>
      <c r="H439" s="80"/>
      <c r="AL439" s="90"/>
      <c r="AM439" s="90"/>
      <c r="AY439" s="125"/>
      <c r="AZ439" s="125"/>
      <c r="BA439" s="107"/>
      <c r="BB439" s="107"/>
      <c r="BC439" s="131"/>
      <c r="BD439" s="131"/>
      <c r="BE439" s="170"/>
      <c r="BF439" s="170"/>
      <c r="BG439" s="119"/>
      <c r="BH439" s="119"/>
      <c r="BI439" s="113"/>
      <c r="BJ439" s="113"/>
      <c r="BK439" s="107"/>
      <c r="BL439" s="107"/>
      <c r="BM439" s="154"/>
      <c r="BN439" s="154"/>
      <c r="BO439" s="160"/>
      <c r="BP439" s="160"/>
      <c r="BQ439" s="107"/>
      <c r="BR439" s="107"/>
      <c r="BS439" s="177"/>
      <c r="BT439" s="177"/>
      <c r="BU439" s="187"/>
      <c r="BV439" s="187"/>
      <c r="BW439" s="193"/>
      <c r="BX439" s="193"/>
      <c r="BY439" s="154"/>
      <c r="BZ439" s="154"/>
      <c r="CA439" s="170"/>
      <c r="CB439" s="170"/>
      <c r="CC439" s="206"/>
      <c r="CD439" s="206"/>
      <c r="CE439" s="177"/>
      <c r="CF439" s="177"/>
      <c r="CI439" s="212"/>
      <c r="CJ439" s="212"/>
      <c r="CM439" s="160"/>
      <c r="CN439" s="160"/>
      <c r="CO439" s="218"/>
      <c r="CP439" s="218"/>
      <c r="CS439" s="107"/>
      <c r="CT439" s="107"/>
      <c r="CU439" s="187"/>
      <c r="CV439" s="187"/>
      <c r="CW439" s="230"/>
      <c r="CX439" s="230"/>
      <c r="CY439" s="236"/>
      <c r="CZ439" s="236"/>
      <c r="DA439" s="242"/>
      <c r="DB439" s="242"/>
      <c r="DC439" s="248"/>
      <c r="DD439" s="248"/>
      <c r="DE439" s="170"/>
      <c r="DF439" s="170"/>
      <c r="DG439" s="107"/>
      <c r="DH439" s="107"/>
      <c r="DK439" s="258"/>
      <c r="DL439" s="258"/>
      <c r="DM439" s="154"/>
      <c r="DN439" s="154"/>
      <c r="DO439" s="264"/>
      <c r="DP439" s="264"/>
      <c r="DQ439" s="270"/>
      <c r="DR439" s="270"/>
      <c r="DS439" s="113"/>
      <c r="DT439" s="113"/>
      <c r="DW439" s="276"/>
      <c r="DX439" s="276"/>
      <c r="DY439" s="282"/>
      <c r="DZ439" s="282"/>
      <c r="EA439" s="258"/>
      <c r="EB439" s="258"/>
      <c r="EC439" s="288"/>
      <c r="ED439" s="288"/>
      <c r="EG439" s="299"/>
      <c r="EH439" s="299"/>
      <c r="EI439" s="230"/>
      <c r="EJ439" s="230"/>
    </row>
    <row r="440" spans="1:140" s="91" customFormat="1" x14ac:dyDescent="0.2">
      <c r="A440" s="90"/>
      <c r="B440" s="81"/>
      <c r="D440" s="80"/>
      <c r="E440" s="96"/>
      <c r="F440" s="96"/>
      <c r="G440" s="97"/>
      <c r="H440" s="80"/>
      <c r="AL440" s="90"/>
      <c r="AM440" s="90"/>
      <c r="AY440" s="125"/>
      <c r="AZ440" s="125"/>
      <c r="BA440" s="107"/>
      <c r="BB440" s="107"/>
      <c r="BC440" s="131"/>
      <c r="BD440" s="131"/>
      <c r="BE440" s="170"/>
      <c r="BF440" s="170"/>
      <c r="BG440" s="119"/>
      <c r="BH440" s="119"/>
      <c r="BI440" s="113"/>
      <c r="BJ440" s="113"/>
      <c r="BK440" s="107"/>
      <c r="BL440" s="107"/>
      <c r="BM440" s="154"/>
      <c r="BN440" s="154"/>
      <c r="BO440" s="160"/>
      <c r="BP440" s="160"/>
      <c r="BQ440" s="107"/>
      <c r="BR440" s="107"/>
      <c r="BS440" s="177"/>
      <c r="BT440" s="177"/>
      <c r="BU440" s="187"/>
      <c r="BV440" s="187"/>
      <c r="BW440" s="193"/>
      <c r="BX440" s="193"/>
      <c r="BY440" s="154"/>
      <c r="BZ440" s="154"/>
      <c r="CA440" s="170"/>
      <c r="CB440" s="170"/>
      <c r="CC440" s="206"/>
      <c r="CD440" s="206"/>
      <c r="CE440" s="177"/>
      <c r="CF440" s="177"/>
      <c r="CI440" s="212"/>
      <c r="CJ440" s="212"/>
      <c r="CM440" s="160"/>
      <c r="CN440" s="160"/>
      <c r="CO440" s="218"/>
      <c r="CP440" s="218"/>
      <c r="CS440" s="107"/>
      <c r="CT440" s="107"/>
      <c r="CU440" s="187"/>
      <c r="CV440" s="187"/>
      <c r="CW440" s="230"/>
      <c r="CX440" s="230"/>
      <c r="CY440" s="236"/>
      <c r="CZ440" s="236"/>
      <c r="DA440" s="242"/>
      <c r="DB440" s="242"/>
      <c r="DC440" s="248"/>
      <c r="DD440" s="248"/>
      <c r="DE440" s="170"/>
      <c r="DF440" s="170"/>
      <c r="DG440" s="107"/>
      <c r="DH440" s="107"/>
      <c r="DK440" s="258"/>
      <c r="DL440" s="258"/>
      <c r="DM440" s="154"/>
      <c r="DN440" s="154"/>
      <c r="DO440" s="264"/>
      <c r="DP440" s="264"/>
      <c r="DQ440" s="270"/>
      <c r="DR440" s="270"/>
      <c r="DS440" s="113"/>
      <c r="DT440" s="113"/>
      <c r="DW440" s="276"/>
      <c r="DX440" s="276"/>
      <c r="DY440" s="282"/>
      <c r="DZ440" s="282"/>
      <c r="EA440" s="258"/>
      <c r="EB440" s="258"/>
      <c r="EC440" s="288"/>
      <c r="ED440" s="288"/>
      <c r="EG440" s="299"/>
      <c r="EH440" s="299"/>
      <c r="EI440" s="230"/>
      <c r="EJ440" s="230"/>
    </row>
    <row r="441" spans="1:140" s="91" customFormat="1" x14ac:dyDescent="0.2">
      <c r="A441" s="90"/>
      <c r="B441" s="81"/>
      <c r="D441" s="80"/>
      <c r="E441" s="96"/>
      <c r="F441" s="96"/>
      <c r="G441" s="97"/>
      <c r="H441" s="80"/>
      <c r="AL441" s="90"/>
      <c r="AM441" s="90"/>
      <c r="AY441" s="125"/>
      <c r="AZ441" s="125"/>
      <c r="BA441" s="107"/>
      <c r="BB441" s="107"/>
      <c r="BC441" s="131"/>
      <c r="BD441" s="131"/>
      <c r="BE441" s="170"/>
      <c r="BF441" s="170"/>
      <c r="BG441" s="119"/>
      <c r="BH441" s="119"/>
      <c r="BI441" s="113"/>
      <c r="BJ441" s="113"/>
      <c r="BK441" s="107"/>
      <c r="BL441" s="107"/>
      <c r="BM441" s="154"/>
      <c r="BN441" s="154"/>
      <c r="BO441" s="160"/>
      <c r="BP441" s="160"/>
      <c r="BQ441" s="107"/>
      <c r="BR441" s="107"/>
      <c r="BS441" s="177"/>
      <c r="BT441" s="177"/>
      <c r="BU441" s="187"/>
      <c r="BV441" s="187"/>
      <c r="BW441" s="193"/>
      <c r="BX441" s="193"/>
      <c r="BY441" s="154"/>
      <c r="BZ441" s="154"/>
      <c r="CA441" s="170"/>
      <c r="CB441" s="170"/>
      <c r="CC441" s="206"/>
      <c r="CD441" s="206"/>
      <c r="CE441" s="177"/>
      <c r="CF441" s="177"/>
      <c r="CI441" s="212"/>
      <c r="CJ441" s="212"/>
      <c r="CM441" s="160"/>
      <c r="CN441" s="160"/>
      <c r="CO441" s="218"/>
      <c r="CP441" s="218"/>
      <c r="CS441" s="107"/>
      <c r="CT441" s="107"/>
      <c r="CU441" s="187"/>
      <c r="CV441" s="187"/>
      <c r="CW441" s="230"/>
      <c r="CX441" s="230"/>
      <c r="CY441" s="236"/>
      <c r="CZ441" s="236"/>
      <c r="DA441" s="242"/>
      <c r="DB441" s="242"/>
      <c r="DC441" s="248"/>
      <c r="DD441" s="248"/>
      <c r="DE441" s="170"/>
      <c r="DF441" s="170"/>
      <c r="DG441" s="107"/>
      <c r="DH441" s="107"/>
      <c r="DK441" s="258"/>
      <c r="DL441" s="258"/>
      <c r="DM441" s="154"/>
      <c r="DN441" s="154"/>
      <c r="DO441" s="264"/>
      <c r="DP441" s="264"/>
      <c r="DQ441" s="270"/>
      <c r="DR441" s="270"/>
      <c r="DS441" s="113"/>
      <c r="DT441" s="113"/>
      <c r="DW441" s="276"/>
      <c r="DX441" s="276"/>
      <c r="DY441" s="282"/>
      <c r="DZ441" s="282"/>
      <c r="EA441" s="258"/>
      <c r="EB441" s="258"/>
      <c r="EC441" s="288"/>
      <c r="ED441" s="288"/>
      <c r="EG441" s="299"/>
      <c r="EH441" s="299"/>
      <c r="EI441" s="230"/>
      <c r="EJ441" s="230"/>
    </row>
    <row r="442" spans="1:140" s="91" customFormat="1" x14ac:dyDescent="0.2">
      <c r="A442" s="90"/>
      <c r="B442" s="81"/>
      <c r="D442" s="80"/>
      <c r="E442" s="96"/>
      <c r="F442" s="96"/>
      <c r="G442" s="97"/>
      <c r="H442" s="80"/>
      <c r="AL442" s="90"/>
      <c r="AM442" s="90"/>
      <c r="AY442" s="125"/>
      <c r="AZ442" s="125"/>
      <c r="BA442" s="107"/>
      <c r="BB442" s="107"/>
      <c r="BC442" s="131"/>
      <c r="BD442" s="131"/>
      <c r="BE442" s="170"/>
      <c r="BF442" s="170"/>
      <c r="BG442" s="119"/>
      <c r="BH442" s="119"/>
      <c r="BI442" s="113"/>
      <c r="BJ442" s="113"/>
      <c r="BK442" s="107"/>
      <c r="BL442" s="107"/>
      <c r="BM442" s="154"/>
      <c r="BN442" s="154"/>
      <c r="BO442" s="160"/>
      <c r="BP442" s="160"/>
      <c r="BQ442" s="107"/>
      <c r="BR442" s="107"/>
      <c r="BS442" s="177"/>
      <c r="BT442" s="177"/>
      <c r="BU442" s="187"/>
      <c r="BV442" s="187"/>
      <c r="BW442" s="193"/>
      <c r="BX442" s="193"/>
      <c r="BY442" s="154"/>
      <c r="BZ442" s="154"/>
      <c r="CA442" s="170"/>
      <c r="CB442" s="170"/>
      <c r="CC442" s="206"/>
      <c r="CD442" s="206"/>
      <c r="CE442" s="177"/>
      <c r="CF442" s="177"/>
      <c r="CI442" s="212"/>
      <c r="CJ442" s="212"/>
      <c r="CM442" s="160"/>
      <c r="CN442" s="160"/>
      <c r="CO442" s="218"/>
      <c r="CP442" s="218"/>
      <c r="CS442" s="107"/>
      <c r="CT442" s="107"/>
      <c r="CU442" s="187"/>
      <c r="CV442" s="187"/>
      <c r="CW442" s="230"/>
      <c r="CX442" s="230"/>
      <c r="CY442" s="236"/>
      <c r="CZ442" s="236"/>
      <c r="DA442" s="242"/>
      <c r="DB442" s="242"/>
      <c r="DC442" s="248"/>
      <c r="DD442" s="248"/>
      <c r="DE442" s="170"/>
      <c r="DF442" s="170"/>
      <c r="DG442" s="107"/>
      <c r="DH442" s="107"/>
      <c r="DK442" s="258"/>
      <c r="DL442" s="258"/>
      <c r="DM442" s="154"/>
      <c r="DN442" s="154"/>
      <c r="DO442" s="264"/>
      <c r="DP442" s="264"/>
      <c r="DQ442" s="270"/>
      <c r="DR442" s="270"/>
      <c r="DS442" s="113"/>
      <c r="DT442" s="113"/>
      <c r="DW442" s="276"/>
      <c r="DX442" s="276"/>
      <c r="DY442" s="282"/>
      <c r="DZ442" s="282"/>
      <c r="EA442" s="258"/>
      <c r="EB442" s="258"/>
      <c r="EC442" s="288"/>
      <c r="ED442" s="288"/>
      <c r="EG442" s="299"/>
      <c r="EH442" s="299"/>
      <c r="EI442" s="230"/>
      <c r="EJ442" s="230"/>
    </row>
    <row r="443" spans="1:140" s="91" customFormat="1" x14ac:dyDescent="0.2">
      <c r="A443" s="90"/>
      <c r="B443" s="81"/>
      <c r="D443" s="80"/>
      <c r="E443" s="96"/>
      <c r="F443" s="96"/>
      <c r="G443" s="97"/>
      <c r="H443" s="80"/>
      <c r="AL443" s="90"/>
      <c r="AM443" s="90"/>
      <c r="AY443" s="125"/>
      <c r="AZ443" s="125"/>
      <c r="BA443" s="107"/>
      <c r="BB443" s="107"/>
      <c r="BC443" s="131"/>
      <c r="BD443" s="131"/>
      <c r="BE443" s="170"/>
      <c r="BF443" s="170"/>
      <c r="BG443" s="119"/>
      <c r="BH443" s="119"/>
      <c r="BI443" s="113"/>
      <c r="BJ443" s="113"/>
      <c r="BK443" s="107"/>
      <c r="BL443" s="107"/>
      <c r="BM443" s="154"/>
      <c r="BN443" s="154"/>
      <c r="BO443" s="160"/>
      <c r="BP443" s="160"/>
      <c r="BQ443" s="107"/>
      <c r="BR443" s="107"/>
      <c r="BS443" s="177"/>
      <c r="BT443" s="177"/>
      <c r="BU443" s="187"/>
      <c r="BV443" s="187"/>
      <c r="BW443" s="193"/>
      <c r="BX443" s="193"/>
      <c r="BY443" s="154"/>
      <c r="BZ443" s="154"/>
      <c r="CA443" s="170"/>
      <c r="CB443" s="170"/>
      <c r="CC443" s="206"/>
      <c r="CD443" s="206"/>
      <c r="CE443" s="177"/>
      <c r="CF443" s="177"/>
      <c r="CI443" s="212"/>
      <c r="CJ443" s="212"/>
      <c r="CM443" s="160"/>
      <c r="CN443" s="160"/>
      <c r="CO443" s="218"/>
      <c r="CP443" s="218"/>
      <c r="CS443" s="107"/>
      <c r="CT443" s="107"/>
      <c r="CU443" s="187"/>
      <c r="CV443" s="187"/>
      <c r="CW443" s="230"/>
      <c r="CX443" s="230"/>
      <c r="CY443" s="236"/>
      <c r="CZ443" s="236"/>
      <c r="DA443" s="242"/>
      <c r="DB443" s="242"/>
      <c r="DC443" s="248"/>
      <c r="DD443" s="248"/>
      <c r="DE443" s="170"/>
      <c r="DF443" s="170"/>
      <c r="DG443" s="107"/>
      <c r="DH443" s="107"/>
      <c r="DK443" s="258"/>
      <c r="DL443" s="258"/>
      <c r="DM443" s="154"/>
      <c r="DN443" s="154"/>
      <c r="DO443" s="264"/>
      <c r="DP443" s="264"/>
      <c r="DQ443" s="270"/>
      <c r="DR443" s="270"/>
      <c r="DS443" s="113"/>
      <c r="DT443" s="113"/>
      <c r="DW443" s="276"/>
      <c r="DX443" s="276"/>
      <c r="DY443" s="282"/>
      <c r="DZ443" s="282"/>
      <c r="EA443" s="258"/>
      <c r="EB443" s="258"/>
      <c r="EC443" s="288"/>
      <c r="ED443" s="288"/>
      <c r="EG443" s="299"/>
      <c r="EH443" s="299"/>
      <c r="EI443" s="230"/>
      <c r="EJ443" s="230"/>
    </row>
    <row r="444" spans="1:140" s="91" customFormat="1" x14ac:dyDescent="0.2">
      <c r="A444" s="90"/>
      <c r="B444" s="81"/>
      <c r="D444" s="80"/>
      <c r="E444" s="96"/>
      <c r="F444" s="96"/>
      <c r="G444" s="97"/>
      <c r="H444" s="80"/>
      <c r="AL444" s="90"/>
      <c r="AM444" s="90"/>
      <c r="AY444" s="125"/>
      <c r="AZ444" s="125"/>
      <c r="BA444" s="107"/>
      <c r="BB444" s="107"/>
      <c r="BC444" s="131"/>
      <c r="BD444" s="131"/>
      <c r="BE444" s="170"/>
      <c r="BF444" s="170"/>
      <c r="BG444" s="119"/>
      <c r="BH444" s="119"/>
      <c r="BI444" s="113"/>
      <c r="BJ444" s="113"/>
      <c r="BK444" s="107"/>
      <c r="BL444" s="107"/>
      <c r="BM444" s="154"/>
      <c r="BN444" s="154"/>
      <c r="BO444" s="160"/>
      <c r="BP444" s="160"/>
      <c r="BQ444" s="107"/>
      <c r="BR444" s="107"/>
      <c r="BS444" s="177"/>
      <c r="BT444" s="177"/>
      <c r="BU444" s="187"/>
      <c r="BV444" s="187"/>
      <c r="BW444" s="193"/>
      <c r="BX444" s="193"/>
      <c r="BY444" s="154"/>
      <c r="BZ444" s="154"/>
      <c r="CA444" s="170"/>
      <c r="CB444" s="170"/>
      <c r="CC444" s="206"/>
      <c r="CD444" s="206"/>
      <c r="CE444" s="177"/>
      <c r="CF444" s="177"/>
      <c r="CI444" s="212"/>
      <c r="CJ444" s="212"/>
      <c r="CM444" s="160"/>
      <c r="CN444" s="160"/>
      <c r="CO444" s="218"/>
      <c r="CP444" s="218"/>
      <c r="CS444" s="107"/>
      <c r="CT444" s="107"/>
      <c r="CU444" s="187"/>
      <c r="CV444" s="187"/>
      <c r="CW444" s="230"/>
      <c r="CX444" s="230"/>
      <c r="CY444" s="236"/>
      <c r="CZ444" s="236"/>
      <c r="DA444" s="242"/>
      <c r="DB444" s="242"/>
      <c r="DC444" s="248"/>
      <c r="DD444" s="248"/>
      <c r="DE444" s="170"/>
      <c r="DF444" s="170"/>
      <c r="DG444" s="107"/>
      <c r="DH444" s="107"/>
      <c r="DK444" s="258"/>
      <c r="DL444" s="258"/>
      <c r="DM444" s="154"/>
      <c r="DN444" s="154"/>
      <c r="DO444" s="264"/>
      <c r="DP444" s="264"/>
      <c r="DQ444" s="270"/>
      <c r="DR444" s="270"/>
      <c r="DS444" s="113"/>
      <c r="DT444" s="113"/>
      <c r="DW444" s="276"/>
      <c r="DX444" s="276"/>
      <c r="DY444" s="282"/>
      <c r="DZ444" s="282"/>
      <c r="EA444" s="258"/>
      <c r="EB444" s="258"/>
      <c r="EC444" s="288"/>
      <c r="ED444" s="288"/>
      <c r="EG444" s="299"/>
      <c r="EH444" s="299"/>
      <c r="EI444" s="230"/>
      <c r="EJ444" s="230"/>
    </row>
    <row r="445" spans="1:140" s="91" customFormat="1" x14ac:dyDescent="0.2">
      <c r="A445" s="90"/>
      <c r="B445" s="81"/>
      <c r="D445" s="80"/>
      <c r="E445" s="96"/>
      <c r="F445" s="96"/>
      <c r="G445" s="97"/>
      <c r="H445" s="80"/>
      <c r="AL445" s="90"/>
      <c r="AM445" s="90"/>
      <c r="AY445" s="125"/>
      <c r="AZ445" s="125"/>
      <c r="BA445" s="107"/>
      <c r="BB445" s="107"/>
      <c r="BC445" s="131"/>
      <c r="BD445" s="131"/>
      <c r="BE445" s="170"/>
      <c r="BF445" s="170"/>
      <c r="BG445" s="119"/>
      <c r="BH445" s="119"/>
      <c r="BI445" s="113"/>
      <c r="BJ445" s="113"/>
      <c r="BK445" s="107"/>
      <c r="BL445" s="107"/>
      <c r="BM445" s="154"/>
      <c r="BN445" s="154"/>
      <c r="BO445" s="160"/>
      <c r="BP445" s="160"/>
      <c r="BQ445" s="107"/>
      <c r="BR445" s="107"/>
      <c r="BS445" s="177"/>
      <c r="BT445" s="177"/>
      <c r="BU445" s="187"/>
      <c r="BV445" s="187"/>
      <c r="BW445" s="193"/>
      <c r="BX445" s="193"/>
      <c r="BY445" s="154"/>
      <c r="BZ445" s="154"/>
      <c r="CA445" s="170"/>
      <c r="CB445" s="170"/>
      <c r="CC445" s="206"/>
      <c r="CD445" s="206"/>
      <c r="CE445" s="177"/>
      <c r="CF445" s="177"/>
      <c r="CI445" s="212"/>
      <c r="CJ445" s="212"/>
      <c r="CM445" s="160"/>
      <c r="CN445" s="160"/>
      <c r="CO445" s="218"/>
      <c r="CP445" s="218"/>
      <c r="CS445" s="107"/>
      <c r="CT445" s="107"/>
      <c r="CU445" s="187"/>
      <c r="CV445" s="187"/>
      <c r="CW445" s="230"/>
      <c r="CX445" s="230"/>
      <c r="CY445" s="236"/>
      <c r="CZ445" s="236"/>
      <c r="DA445" s="242"/>
      <c r="DB445" s="242"/>
      <c r="DC445" s="248"/>
      <c r="DD445" s="248"/>
      <c r="DE445" s="170"/>
      <c r="DF445" s="170"/>
      <c r="DG445" s="107"/>
      <c r="DH445" s="107"/>
      <c r="DK445" s="258"/>
      <c r="DL445" s="258"/>
      <c r="DM445" s="154"/>
      <c r="DN445" s="154"/>
      <c r="DO445" s="264"/>
      <c r="DP445" s="264"/>
      <c r="DQ445" s="270"/>
      <c r="DR445" s="270"/>
      <c r="DS445" s="113"/>
      <c r="DT445" s="113"/>
      <c r="DW445" s="276"/>
      <c r="DX445" s="276"/>
      <c r="DY445" s="282"/>
      <c r="DZ445" s="282"/>
      <c r="EA445" s="258"/>
      <c r="EB445" s="258"/>
      <c r="EC445" s="288"/>
      <c r="ED445" s="288"/>
      <c r="EG445" s="299"/>
      <c r="EH445" s="299"/>
      <c r="EI445" s="230"/>
      <c r="EJ445" s="230"/>
    </row>
    <row r="446" spans="1:140" s="91" customFormat="1" x14ac:dyDescent="0.2">
      <c r="A446" s="90"/>
      <c r="B446" s="81"/>
      <c r="D446" s="80"/>
      <c r="E446" s="96"/>
      <c r="F446" s="96"/>
      <c r="G446" s="97"/>
      <c r="H446" s="80"/>
      <c r="AL446" s="90"/>
      <c r="AM446" s="90"/>
      <c r="AY446" s="125"/>
      <c r="AZ446" s="125"/>
      <c r="BA446" s="107"/>
      <c r="BB446" s="107"/>
      <c r="BC446" s="131"/>
      <c r="BD446" s="131"/>
      <c r="BE446" s="170"/>
      <c r="BF446" s="170"/>
      <c r="BG446" s="119"/>
      <c r="BH446" s="119"/>
      <c r="BI446" s="113"/>
      <c r="BJ446" s="113"/>
      <c r="BK446" s="107"/>
      <c r="BL446" s="107"/>
      <c r="BM446" s="154"/>
      <c r="BN446" s="154"/>
      <c r="BO446" s="160"/>
      <c r="BP446" s="160"/>
      <c r="BQ446" s="107"/>
      <c r="BR446" s="107"/>
      <c r="BS446" s="177"/>
      <c r="BT446" s="177"/>
      <c r="BU446" s="187"/>
      <c r="BV446" s="187"/>
      <c r="BW446" s="193"/>
      <c r="BX446" s="193"/>
      <c r="BY446" s="154"/>
      <c r="BZ446" s="154"/>
      <c r="CA446" s="170"/>
      <c r="CB446" s="170"/>
      <c r="CC446" s="206"/>
      <c r="CD446" s="206"/>
      <c r="CE446" s="177"/>
      <c r="CF446" s="177"/>
      <c r="CI446" s="212"/>
      <c r="CJ446" s="212"/>
      <c r="CM446" s="160"/>
      <c r="CN446" s="160"/>
      <c r="CO446" s="218"/>
      <c r="CP446" s="218"/>
      <c r="CS446" s="107"/>
      <c r="CT446" s="107"/>
      <c r="CU446" s="187"/>
      <c r="CV446" s="187"/>
      <c r="CW446" s="230"/>
      <c r="CX446" s="230"/>
      <c r="CY446" s="236"/>
      <c r="CZ446" s="236"/>
      <c r="DA446" s="242"/>
      <c r="DB446" s="242"/>
      <c r="DC446" s="248"/>
      <c r="DD446" s="248"/>
      <c r="DE446" s="170"/>
      <c r="DF446" s="170"/>
      <c r="DG446" s="107"/>
      <c r="DH446" s="107"/>
      <c r="DK446" s="258"/>
      <c r="DL446" s="258"/>
      <c r="DM446" s="154"/>
      <c r="DN446" s="154"/>
      <c r="DO446" s="264"/>
      <c r="DP446" s="264"/>
      <c r="DQ446" s="270"/>
      <c r="DR446" s="270"/>
      <c r="DS446" s="113"/>
      <c r="DT446" s="113"/>
      <c r="DW446" s="276"/>
      <c r="DX446" s="276"/>
      <c r="DY446" s="282"/>
      <c r="DZ446" s="282"/>
      <c r="EA446" s="258"/>
      <c r="EB446" s="258"/>
      <c r="EC446" s="288"/>
      <c r="ED446" s="288"/>
      <c r="EG446" s="299"/>
      <c r="EH446" s="299"/>
      <c r="EI446" s="230"/>
      <c r="EJ446" s="230"/>
    </row>
    <row r="447" spans="1:140" s="91" customFormat="1" x14ac:dyDescent="0.2">
      <c r="A447" s="90"/>
      <c r="B447" s="81"/>
      <c r="D447" s="80"/>
      <c r="E447" s="96"/>
      <c r="F447" s="96"/>
      <c r="G447" s="97"/>
      <c r="H447" s="80"/>
      <c r="AL447" s="90"/>
      <c r="AM447" s="90"/>
      <c r="AY447" s="125"/>
      <c r="AZ447" s="125"/>
      <c r="BA447" s="107"/>
      <c r="BB447" s="107"/>
      <c r="BC447" s="131"/>
      <c r="BD447" s="131"/>
      <c r="BE447" s="170"/>
      <c r="BF447" s="170"/>
      <c r="BG447" s="119"/>
      <c r="BH447" s="119"/>
      <c r="BI447" s="113"/>
      <c r="BJ447" s="113"/>
      <c r="BK447" s="107"/>
      <c r="BL447" s="107"/>
      <c r="BM447" s="154"/>
      <c r="BN447" s="154"/>
      <c r="BO447" s="160"/>
      <c r="BP447" s="160"/>
      <c r="BQ447" s="107"/>
      <c r="BR447" s="107"/>
      <c r="BS447" s="177"/>
      <c r="BT447" s="177"/>
      <c r="BU447" s="187"/>
      <c r="BV447" s="187"/>
      <c r="BW447" s="193"/>
      <c r="BX447" s="193"/>
      <c r="BY447" s="154"/>
      <c r="BZ447" s="154"/>
      <c r="CA447" s="170"/>
      <c r="CB447" s="170"/>
      <c r="CC447" s="206"/>
      <c r="CD447" s="206"/>
      <c r="CE447" s="177"/>
      <c r="CF447" s="177"/>
      <c r="CI447" s="212"/>
      <c r="CJ447" s="212"/>
      <c r="CM447" s="160"/>
      <c r="CN447" s="160"/>
      <c r="CO447" s="218"/>
      <c r="CP447" s="218"/>
      <c r="CS447" s="107"/>
      <c r="CT447" s="107"/>
      <c r="CU447" s="187"/>
      <c r="CV447" s="187"/>
      <c r="CW447" s="230"/>
      <c r="CX447" s="230"/>
      <c r="CY447" s="236"/>
      <c r="CZ447" s="236"/>
      <c r="DA447" s="242"/>
      <c r="DB447" s="242"/>
      <c r="DC447" s="248"/>
      <c r="DD447" s="248"/>
      <c r="DE447" s="170"/>
      <c r="DF447" s="170"/>
      <c r="DG447" s="107"/>
      <c r="DH447" s="107"/>
      <c r="DK447" s="258"/>
      <c r="DL447" s="258"/>
      <c r="DM447" s="154"/>
      <c r="DN447" s="154"/>
      <c r="DO447" s="264"/>
      <c r="DP447" s="264"/>
      <c r="DQ447" s="270"/>
      <c r="DR447" s="270"/>
      <c r="DS447" s="113"/>
      <c r="DT447" s="113"/>
      <c r="DW447" s="276"/>
      <c r="DX447" s="276"/>
      <c r="DY447" s="282"/>
      <c r="DZ447" s="282"/>
      <c r="EA447" s="258"/>
      <c r="EB447" s="258"/>
      <c r="EC447" s="288"/>
      <c r="ED447" s="288"/>
      <c r="EG447" s="299"/>
      <c r="EH447" s="299"/>
      <c r="EI447" s="230"/>
      <c r="EJ447" s="230"/>
    </row>
    <row r="448" spans="1:140" s="91" customFormat="1" x14ac:dyDescent="0.2">
      <c r="A448" s="90"/>
      <c r="B448" s="81"/>
      <c r="D448" s="80"/>
      <c r="E448" s="96"/>
      <c r="F448" s="96"/>
      <c r="G448" s="97"/>
      <c r="H448" s="80"/>
      <c r="AL448" s="90"/>
      <c r="AM448" s="90"/>
      <c r="AY448" s="125"/>
      <c r="AZ448" s="125"/>
      <c r="BA448" s="107"/>
      <c r="BB448" s="107"/>
      <c r="BC448" s="131"/>
      <c r="BD448" s="131"/>
      <c r="BE448" s="170"/>
      <c r="BF448" s="170"/>
      <c r="BG448" s="119"/>
      <c r="BH448" s="119"/>
      <c r="BI448" s="113"/>
      <c r="BJ448" s="113"/>
      <c r="BK448" s="107"/>
      <c r="BL448" s="107"/>
      <c r="BM448" s="154"/>
      <c r="BN448" s="154"/>
      <c r="BO448" s="160"/>
      <c r="BP448" s="160"/>
      <c r="BQ448" s="107"/>
      <c r="BR448" s="107"/>
      <c r="BS448" s="177"/>
      <c r="BT448" s="177"/>
      <c r="BU448" s="187"/>
      <c r="BV448" s="187"/>
      <c r="BW448" s="193"/>
      <c r="BX448" s="193"/>
      <c r="BY448" s="154"/>
      <c r="BZ448" s="154"/>
      <c r="CA448" s="170"/>
      <c r="CB448" s="170"/>
      <c r="CC448" s="206"/>
      <c r="CD448" s="206"/>
      <c r="CE448" s="177"/>
      <c r="CF448" s="177"/>
      <c r="CI448" s="212"/>
      <c r="CJ448" s="212"/>
      <c r="CM448" s="160"/>
      <c r="CN448" s="160"/>
      <c r="CO448" s="218"/>
      <c r="CP448" s="218"/>
      <c r="CS448" s="107"/>
      <c r="CT448" s="107"/>
      <c r="CU448" s="187"/>
      <c r="CV448" s="187"/>
      <c r="CW448" s="230"/>
      <c r="CX448" s="230"/>
      <c r="CY448" s="236"/>
      <c r="CZ448" s="236"/>
      <c r="DA448" s="242"/>
      <c r="DB448" s="242"/>
      <c r="DC448" s="248"/>
      <c r="DD448" s="248"/>
      <c r="DE448" s="170"/>
      <c r="DF448" s="170"/>
      <c r="DG448" s="107"/>
      <c r="DH448" s="107"/>
      <c r="DK448" s="258"/>
      <c r="DL448" s="258"/>
      <c r="DM448" s="154"/>
      <c r="DN448" s="154"/>
      <c r="DO448" s="264"/>
      <c r="DP448" s="264"/>
      <c r="DQ448" s="270"/>
      <c r="DR448" s="270"/>
      <c r="DS448" s="113"/>
      <c r="DT448" s="113"/>
      <c r="DW448" s="276"/>
      <c r="DX448" s="276"/>
      <c r="DY448" s="282"/>
      <c r="DZ448" s="282"/>
      <c r="EA448" s="258"/>
      <c r="EB448" s="258"/>
      <c r="EC448" s="288"/>
      <c r="ED448" s="288"/>
      <c r="EG448" s="299"/>
      <c r="EH448" s="299"/>
      <c r="EI448" s="230"/>
      <c r="EJ448" s="230"/>
    </row>
    <row r="449" spans="1:140" s="91" customFormat="1" x14ac:dyDescent="0.2">
      <c r="A449" s="90"/>
      <c r="B449" s="81"/>
      <c r="D449" s="80"/>
      <c r="E449" s="96"/>
      <c r="F449" s="96"/>
      <c r="G449" s="97"/>
      <c r="H449" s="80"/>
      <c r="AL449" s="90"/>
      <c r="AM449" s="90"/>
      <c r="AY449" s="125"/>
      <c r="AZ449" s="125"/>
      <c r="BA449" s="107"/>
      <c r="BB449" s="107"/>
      <c r="BC449" s="131"/>
      <c r="BD449" s="131"/>
      <c r="BE449" s="170"/>
      <c r="BF449" s="170"/>
      <c r="BG449" s="119"/>
      <c r="BH449" s="119"/>
      <c r="BI449" s="113"/>
      <c r="BJ449" s="113"/>
      <c r="BK449" s="107"/>
      <c r="BL449" s="107"/>
      <c r="BM449" s="154"/>
      <c r="BN449" s="154"/>
      <c r="BO449" s="160"/>
      <c r="BP449" s="160"/>
      <c r="BQ449" s="107"/>
      <c r="BR449" s="107"/>
      <c r="BS449" s="177"/>
      <c r="BT449" s="177"/>
      <c r="BU449" s="187"/>
      <c r="BV449" s="187"/>
      <c r="BW449" s="193"/>
      <c r="BX449" s="193"/>
      <c r="BY449" s="154"/>
      <c r="BZ449" s="154"/>
      <c r="CA449" s="170"/>
      <c r="CB449" s="170"/>
      <c r="CC449" s="206"/>
      <c r="CD449" s="206"/>
      <c r="CE449" s="177"/>
      <c r="CF449" s="177"/>
      <c r="CI449" s="212"/>
      <c r="CJ449" s="212"/>
      <c r="CM449" s="160"/>
      <c r="CN449" s="160"/>
      <c r="CO449" s="218"/>
      <c r="CP449" s="218"/>
      <c r="CS449" s="107"/>
      <c r="CT449" s="107"/>
      <c r="CU449" s="187"/>
      <c r="CV449" s="187"/>
      <c r="CW449" s="230"/>
      <c r="CX449" s="230"/>
      <c r="CY449" s="236"/>
      <c r="CZ449" s="236"/>
      <c r="DA449" s="242"/>
      <c r="DB449" s="242"/>
      <c r="DC449" s="248"/>
      <c r="DD449" s="248"/>
      <c r="DE449" s="170"/>
      <c r="DF449" s="170"/>
      <c r="DG449" s="107"/>
      <c r="DH449" s="107"/>
      <c r="DK449" s="258"/>
      <c r="DL449" s="258"/>
      <c r="DM449" s="154"/>
      <c r="DN449" s="154"/>
      <c r="DO449" s="264"/>
      <c r="DP449" s="264"/>
      <c r="DQ449" s="270"/>
      <c r="DR449" s="270"/>
      <c r="DS449" s="113"/>
      <c r="DT449" s="113"/>
      <c r="DW449" s="276"/>
      <c r="DX449" s="276"/>
      <c r="DY449" s="282"/>
      <c r="DZ449" s="282"/>
      <c r="EA449" s="258"/>
      <c r="EB449" s="258"/>
      <c r="EC449" s="288"/>
      <c r="ED449" s="288"/>
      <c r="EG449" s="299"/>
      <c r="EH449" s="299"/>
      <c r="EI449" s="230"/>
      <c r="EJ449" s="230"/>
    </row>
    <row r="450" spans="1:140" s="91" customFormat="1" x14ac:dyDescent="0.2">
      <c r="A450" s="90"/>
      <c r="B450" s="81"/>
      <c r="D450" s="80"/>
      <c r="E450" s="96"/>
      <c r="F450" s="96"/>
      <c r="G450" s="97"/>
      <c r="H450" s="80"/>
      <c r="AL450" s="90"/>
      <c r="AM450" s="90"/>
      <c r="AY450" s="125"/>
      <c r="AZ450" s="125"/>
      <c r="BA450" s="107"/>
      <c r="BB450" s="107"/>
      <c r="BC450" s="131"/>
      <c r="BD450" s="131"/>
      <c r="BE450" s="170"/>
      <c r="BF450" s="170"/>
      <c r="BG450" s="119"/>
      <c r="BH450" s="119"/>
      <c r="BI450" s="113"/>
      <c r="BJ450" s="113"/>
      <c r="BK450" s="107"/>
      <c r="BL450" s="107"/>
      <c r="BM450" s="154"/>
      <c r="BN450" s="154"/>
      <c r="BO450" s="160"/>
      <c r="BP450" s="160"/>
      <c r="BQ450" s="107"/>
      <c r="BR450" s="107"/>
      <c r="BS450" s="177"/>
      <c r="BT450" s="177"/>
      <c r="BU450" s="187"/>
      <c r="BV450" s="187"/>
      <c r="BW450" s="193"/>
      <c r="BX450" s="193"/>
      <c r="BY450" s="154"/>
      <c r="BZ450" s="154"/>
      <c r="CA450" s="170"/>
      <c r="CB450" s="170"/>
      <c r="CC450" s="206"/>
      <c r="CD450" s="206"/>
      <c r="CE450" s="177"/>
      <c r="CF450" s="177"/>
      <c r="CI450" s="212"/>
      <c r="CJ450" s="212"/>
      <c r="CM450" s="160"/>
      <c r="CN450" s="160"/>
      <c r="CO450" s="218"/>
      <c r="CP450" s="218"/>
      <c r="CS450" s="107"/>
      <c r="CT450" s="107"/>
      <c r="CU450" s="187"/>
      <c r="CV450" s="187"/>
      <c r="CW450" s="230"/>
      <c r="CX450" s="230"/>
      <c r="CY450" s="236"/>
      <c r="CZ450" s="236"/>
      <c r="DA450" s="242"/>
      <c r="DB450" s="242"/>
      <c r="DC450" s="248"/>
      <c r="DD450" s="248"/>
      <c r="DE450" s="170"/>
      <c r="DF450" s="170"/>
      <c r="DG450" s="107"/>
      <c r="DH450" s="107"/>
      <c r="DK450" s="258"/>
      <c r="DL450" s="258"/>
      <c r="DM450" s="154"/>
      <c r="DN450" s="154"/>
      <c r="DO450" s="264"/>
      <c r="DP450" s="264"/>
      <c r="DQ450" s="270"/>
      <c r="DR450" s="270"/>
      <c r="DS450" s="113"/>
      <c r="DT450" s="113"/>
      <c r="DW450" s="276"/>
      <c r="DX450" s="276"/>
      <c r="DY450" s="282"/>
      <c r="DZ450" s="282"/>
      <c r="EA450" s="258"/>
      <c r="EB450" s="258"/>
      <c r="EC450" s="288"/>
      <c r="ED450" s="288"/>
      <c r="EG450" s="299"/>
      <c r="EH450" s="299"/>
      <c r="EI450" s="230"/>
      <c r="EJ450" s="230"/>
    </row>
    <row r="451" spans="1:140" s="91" customFormat="1" x14ac:dyDescent="0.2">
      <c r="A451" s="90"/>
      <c r="B451" s="81"/>
      <c r="D451" s="80"/>
      <c r="E451" s="96"/>
      <c r="F451" s="96"/>
      <c r="G451" s="97"/>
      <c r="H451" s="80"/>
      <c r="AL451" s="90"/>
      <c r="AM451" s="90"/>
      <c r="AY451" s="125"/>
      <c r="AZ451" s="125"/>
      <c r="BA451" s="107"/>
      <c r="BB451" s="107"/>
      <c r="BC451" s="131"/>
      <c r="BD451" s="131"/>
      <c r="BE451" s="170"/>
      <c r="BF451" s="170"/>
      <c r="BG451" s="119"/>
      <c r="BH451" s="119"/>
      <c r="BI451" s="113"/>
      <c r="BJ451" s="113"/>
      <c r="BK451" s="107"/>
      <c r="BL451" s="107"/>
      <c r="BM451" s="154"/>
      <c r="BN451" s="154"/>
      <c r="BO451" s="160"/>
      <c r="BP451" s="160"/>
      <c r="BQ451" s="107"/>
      <c r="BR451" s="107"/>
      <c r="BS451" s="177"/>
      <c r="BT451" s="177"/>
      <c r="BU451" s="187"/>
      <c r="BV451" s="187"/>
      <c r="BW451" s="193"/>
      <c r="BX451" s="193"/>
      <c r="BY451" s="154"/>
      <c r="BZ451" s="154"/>
      <c r="CA451" s="170"/>
      <c r="CB451" s="170"/>
      <c r="CC451" s="206"/>
      <c r="CD451" s="206"/>
      <c r="CE451" s="177"/>
      <c r="CF451" s="177"/>
      <c r="CI451" s="212"/>
      <c r="CJ451" s="212"/>
      <c r="CM451" s="160"/>
      <c r="CN451" s="160"/>
      <c r="CO451" s="218"/>
      <c r="CP451" s="218"/>
      <c r="CS451" s="107"/>
      <c r="CT451" s="107"/>
      <c r="CU451" s="187"/>
      <c r="CV451" s="187"/>
      <c r="CW451" s="230"/>
      <c r="CX451" s="230"/>
      <c r="CY451" s="236"/>
      <c r="CZ451" s="236"/>
      <c r="DA451" s="242"/>
      <c r="DB451" s="242"/>
      <c r="DC451" s="248"/>
      <c r="DD451" s="248"/>
      <c r="DE451" s="170"/>
      <c r="DF451" s="170"/>
      <c r="DG451" s="107"/>
      <c r="DH451" s="107"/>
      <c r="DK451" s="258"/>
      <c r="DL451" s="258"/>
      <c r="DM451" s="154"/>
      <c r="DN451" s="154"/>
      <c r="DO451" s="264"/>
      <c r="DP451" s="264"/>
      <c r="DQ451" s="270"/>
      <c r="DR451" s="270"/>
      <c r="DS451" s="113"/>
      <c r="DT451" s="113"/>
      <c r="DW451" s="276"/>
      <c r="DX451" s="276"/>
      <c r="DY451" s="282"/>
      <c r="DZ451" s="282"/>
      <c r="EA451" s="258"/>
      <c r="EB451" s="258"/>
      <c r="EC451" s="288"/>
      <c r="ED451" s="288"/>
      <c r="EG451" s="299"/>
      <c r="EH451" s="299"/>
      <c r="EI451" s="230"/>
      <c r="EJ451" s="230"/>
    </row>
    <row r="452" spans="1:140" s="91" customFormat="1" x14ac:dyDescent="0.2">
      <c r="A452" s="90"/>
      <c r="B452" s="81"/>
      <c r="D452" s="80"/>
      <c r="E452" s="96"/>
      <c r="F452" s="96"/>
      <c r="G452" s="97"/>
      <c r="H452" s="80"/>
      <c r="AL452" s="90"/>
      <c r="AM452" s="90"/>
      <c r="AY452" s="125"/>
      <c r="AZ452" s="125"/>
      <c r="BA452" s="107"/>
      <c r="BB452" s="107"/>
      <c r="BC452" s="131"/>
      <c r="BD452" s="131"/>
      <c r="BE452" s="170"/>
      <c r="BF452" s="170"/>
      <c r="BG452" s="119"/>
      <c r="BH452" s="119"/>
      <c r="BI452" s="113"/>
      <c r="BJ452" s="113"/>
      <c r="BK452" s="107"/>
      <c r="BL452" s="107"/>
      <c r="BM452" s="154"/>
      <c r="BN452" s="154"/>
      <c r="BO452" s="160"/>
      <c r="BP452" s="160"/>
      <c r="BQ452" s="107"/>
      <c r="BR452" s="107"/>
      <c r="BS452" s="177"/>
      <c r="BT452" s="177"/>
      <c r="BU452" s="187"/>
      <c r="BV452" s="187"/>
      <c r="BW452" s="193"/>
      <c r="BX452" s="193"/>
      <c r="BY452" s="154"/>
      <c r="BZ452" s="154"/>
      <c r="CA452" s="170"/>
      <c r="CB452" s="170"/>
      <c r="CC452" s="206"/>
      <c r="CD452" s="206"/>
      <c r="CE452" s="177"/>
      <c r="CF452" s="177"/>
      <c r="CI452" s="212"/>
      <c r="CJ452" s="212"/>
      <c r="CM452" s="160"/>
      <c r="CN452" s="160"/>
      <c r="CO452" s="218"/>
      <c r="CP452" s="218"/>
      <c r="CS452" s="107"/>
      <c r="CT452" s="107"/>
      <c r="CU452" s="187"/>
      <c r="CV452" s="187"/>
      <c r="CW452" s="230"/>
      <c r="CX452" s="230"/>
      <c r="CY452" s="236"/>
      <c r="CZ452" s="236"/>
      <c r="DA452" s="242"/>
      <c r="DB452" s="242"/>
      <c r="DC452" s="248"/>
      <c r="DD452" s="248"/>
      <c r="DE452" s="170"/>
      <c r="DF452" s="170"/>
      <c r="DG452" s="107"/>
      <c r="DH452" s="107"/>
      <c r="DK452" s="258"/>
      <c r="DL452" s="258"/>
      <c r="DM452" s="154"/>
      <c r="DN452" s="154"/>
      <c r="DO452" s="264"/>
      <c r="DP452" s="264"/>
      <c r="DQ452" s="270"/>
      <c r="DR452" s="270"/>
      <c r="DS452" s="113"/>
      <c r="DT452" s="113"/>
      <c r="DW452" s="276"/>
      <c r="DX452" s="276"/>
      <c r="DY452" s="282"/>
      <c r="DZ452" s="282"/>
      <c r="EA452" s="258"/>
      <c r="EB452" s="258"/>
      <c r="EC452" s="288"/>
      <c r="ED452" s="288"/>
      <c r="EG452" s="299"/>
      <c r="EH452" s="299"/>
      <c r="EI452" s="230"/>
      <c r="EJ452" s="230"/>
    </row>
    <row r="453" spans="1:140" s="91" customFormat="1" x14ac:dyDescent="0.2">
      <c r="A453" s="90"/>
      <c r="B453" s="81"/>
      <c r="D453" s="80"/>
      <c r="E453" s="96"/>
      <c r="F453" s="96"/>
      <c r="G453" s="97"/>
      <c r="H453" s="80"/>
      <c r="AL453" s="90"/>
      <c r="AM453" s="90"/>
      <c r="AY453" s="125"/>
      <c r="AZ453" s="125"/>
      <c r="BA453" s="107"/>
      <c r="BB453" s="107"/>
      <c r="BC453" s="131"/>
      <c r="BD453" s="131"/>
      <c r="BE453" s="170"/>
      <c r="BF453" s="170"/>
      <c r="BG453" s="119"/>
      <c r="BH453" s="119"/>
      <c r="BI453" s="113"/>
      <c r="BJ453" s="113"/>
      <c r="BK453" s="107"/>
      <c r="BL453" s="107"/>
      <c r="BM453" s="154"/>
      <c r="BN453" s="154"/>
      <c r="BO453" s="160"/>
      <c r="BP453" s="160"/>
      <c r="BQ453" s="107"/>
      <c r="BR453" s="107"/>
      <c r="BS453" s="177"/>
      <c r="BT453" s="177"/>
      <c r="BU453" s="187"/>
      <c r="BV453" s="187"/>
      <c r="BW453" s="193"/>
      <c r="BX453" s="193"/>
      <c r="BY453" s="154"/>
      <c r="BZ453" s="154"/>
      <c r="CA453" s="170"/>
      <c r="CB453" s="170"/>
      <c r="CC453" s="206"/>
      <c r="CD453" s="206"/>
      <c r="CE453" s="177"/>
      <c r="CF453" s="177"/>
      <c r="CI453" s="212"/>
      <c r="CJ453" s="212"/>
      <c r="CM453" s="160"/>
      <c r="CN453" s="160"/>
      <c r="CO453" s="218"/>
      <c r="CP453" s="218"/>
      <c r="CS453" s="107"/>
      <c r="CT453" s="107"/>
      <c r="CU453" s="187"/>
      <c r="CV453" s="187"/>
      <c r="CW453" s="230"/>
      <c r="CX453" s="230"/>
      <c r="CY453" s="236"/>
      <c r="CZ453" s="236"/>
      <c r="DA453" s="242"/>
      <c r="DB453" s="242"/>
      <c r="DC453" s="248"/>
      <c r="DD453" s="248"/>
      <c r="DE453" s="170"/>
      <c r="DF453" s="170"/>
      <c r="DG453" s="107"/>
      <c r="DH453" s="107"/>
      <c r="DK453" s="258"/>
      <c r="DL453" s="258"/>
      <c r="DM453" s="154"/>
      <c r="DN453" s="154"/>
      <c r="DO453" s="264"/>
      <c r="DP453" s="264"/>
      <c r="DQ453" s="270"/>
      <c r="DR453" s="270"/>
      <c r="DS453" s="113"/>
      <c r="DT453" s="113"/>
      <c r="DW453" s="276"/>
      <c r="DX453" s="276"/>
      <c r="DY453" s="282"/>
      <c r="DZ453" s="282"/>
      <c r="EA453" s="258"/>
      <c r="EB453" s="258"/>
      <c r="EC453" s="288"/>
      <c r="ED453" s="288"/>
      <c r="EG453" s="299"/>
      <c r="EH453" s="299"/>
      <c r="EI453" s="230"/>
      <c r="EJ453" s="230"/>
    </row>
    <row r="454" spans="1:140" s="91" customFormat="1" x14ac:dyDescent="0.2">
      <c r="A454" s="90"/>
      <c r="B454" s="81"/>
      <c r="D454" s="80"/>
      <c r="E454" s="96"/>
      <c r="F454" s="96"/>
      <c r="G454" s="97"/>
      <c r="H454" s="80"/>
      <c r="AL454" s="90"/>
      <c r="AM454" s="90"/>
      <c r="AY454" s="125"/>
      <c r="AZ454" s="125"/>
      <c r="BA454" s="107"/>
      <c r="BB454" s="107"/>
      <c r="BC454" s="131"/>
      <c r="BD454" s="131"/>
      <c r="BE454" s="170"/>
      <c r="BF454" s="170"/>
      <c r="BG454" s="119"/>
      <c r="BH454" s="119"/>
      <c r="BI454" s="113"/>
      <c r="BJ454" s="113"/>
      <c r="BK454" s="107"/>
      <c r="BL454" s="107"/>
      <c r="BM454" s="154"/>
      <c r="BN454" s="154"/>
      <c r="BO454" s="160"/>
      <c r="BP454" s="160"/>
      <c r="BQ454" s="107"/>
      <c r="BR454" s="107"/>
      <c r="BS454" s="177"/>
      <c r="BT454" s="177"/>
      <c r="BU454" s="187"/>
      <c r="BV454" s="187"/>
      <c r="BW454" s="193"/>
      <c r="BX454" s="193"/>
      <c r="BY454" s="154"/>
      <c r="BZ454" s="154"/>
      <c r="CA454" s="170"/>
      <c r="CB454" s="170"/>
      <c r="CC454" s="206"/>
      <c r="CD454" s="206"/>
      <c r="CE454" s="177"/>
      <c r="CF454" s="177"/>
      <c r="CI454" s="212"/>
      <c r="CJ454" s="212"/>
      <c r="CM454" s="160"/>
      <c r="CN454" s="160"/>
      <c r="CO454" s="218"/>
      <c r="CP454" s="218"/>
      <c r="CS454" s="107"/>
      <c r="CT454" s="107"/>
      <c r="CU454" s="187"/>
      <c r="CV454" s="187"/>
      <c r="CW454" s="230"/>
      <c r="CX454" s="230"/>
      <c r="CY454" s="236"/>
      <c r="CZ454" s="236"/>
      <c r="DA454" s="242"/>
      <c r="DB454" s="242"/>
      <c r="DC454" s="248"/>
      <c r="DD454" s="248"/>
      <c r="DE454" s="170"/>
      <c r="DF454" s="170"/>
      <c r="DG454" s="107"/>
      <c r="DH454" s="107"/>
      <c r="DK454" s="258"/>
      <c r="DL454" s="258"/>
      <c r="DM454" s="154"/>
      <c r="DN454" s="154"/>
      <c r="DO454" s="264"/>
      <c r="DP454" s="264"/>
      <c r="DQ454" s="270"/>
      <c r="DR454" s="270"/>
      <c r="DS454" s="113"/>
      <c r="DT454" s="113"/>
      <c r="DW454" s="276"/>
      <c r="DX454" s="276"/>
      <c r="DY454" s="282"/>
      <c r="DZ454" s="282"/>
      <c r="EA454" s="258"/>
      <c r="EB454" s="258"/>
      <c r="EC454" s="288"/>
      <c r="ED454" s="288"/>
      <c r="EG454" s="299"/>
      <c r="EH454" s="299"/>
      <c r="EI454" s="230"/>
      <c r="EJ454" s="230"/>
    </row>
    <row r="455" spans="1:140" s="91" customFormat="1" x14ac:dyDescent="0.2">
      <c r="A455" s="90"/>
      <c r="B455" s="81"/>
      <c r="D455" s="80"/>
      <c r="E455" s="96"/>
      <c r="F455" s="96"/>
      <c r="G455" s="97"/>
      <c r="H455" s="80"/>
      <c r="AL455" s="90"/>
      <c r="AM455" s="90"/>
      <c r="AY455" s="125"/>
      <c r="AZ455" s="125"/>
      <c r="BA455" s="107"/>
      <c r="BB455" s="107"/>
      <c r="BC455" s="131"/>
      <c r="BD455" s="131"/>
      <c r="BE455" s="170"/>
      <c r="BF455" s="170"/>
      <c r="BG455" s="119"/>
      <c r="BH455" s="119"/>
      <c r="BI455" s="113"/>
      <c r="BJ455" s="113"/>
      <c r="BK455" s="107"/>
      <c r="BL455" s="107"/>
      <c r="BM455" s="154"/>
      <c r="BN455" s="154"/>
      <c r="BO455" s="160"/>
      <c r="BP455" s="160"/>
      <c r="BQ455" s="107"/>
      <c r="BR455" s="107"/>
      <c r="BS455" s="177"/>
      <c r="BT455" s="177"/>
      <c r="BU455" s="187"/>
      <c r="BV455" s="187"/>
      <c r="BW455" s="193"/>
      <c r="BX455" s="193"/>
      <c r="BY455" s="154"/>
      <c r="BZ455" s="154"/>
      <c r="CA455" s="170"/>
      <c r="CB455" s="170"/>
      <c r="CC455" s="206"/>
      <c r="CD455" s="206"/>
      <c r="CE455" s="177"/>
      <c r="CF455" s="177"/>
      <c r="CI455" s="212"/>
      <c r="CJ455" s="212"/>
      <c r="CM455" s="160"/>
      <c r="CN455" s="160"/>
      <c r="CO455" s="218"/>
      <c r="CP455" s="218"/>
      <c r="CS455" s="107"/>
      <c r="CT455" s="107"/>
      <c r="CU455" s="187"/>
      <c r="CV455" s="187"/>
      <c r="CW455" s="230"/>
      <c r="CX455" s="230"/>
      <c r="CY455" s="236"/>
      <c r="CZ455" s="236"/>
      <c r="DA455" s="242"/>
      <c r="DB455" s="242"/>
      <c r="DC455" s="248"/>
      <c r="DD455" s="248"/>
      <c r="DE455" s="170"/>
      <c r="DF455" s="170"/>
      <c r="DG455" s="107"/>
      <c r="DH455" s="107"/>
      <c r="DK455" s="258"/>
      <c r="DL455" s="258"/>
      <c r="DM455" s="154"/>
      <c r="DN455" s="154"/>
      <c r="DO455" s="264"/>
      <c r="DP455" s="264"/>
      <c r="DQ455" s="270"/>
      <c r="DR455" s="270"/>
      <c r="DS455" s="113"/>
      <c r="DT455" s="113"/>
      <c r="DW455" s="276"/>
      <c r="DX455" s="276"/>
      <c r="DY455" s="282"/>
      <c r="DZ455" s="282"/>
      <c r="EA455" s="258"/>
      <c r="EB455" s="258"/>
      <c r="EC455" s="288"/>
      <c r="ED455" s="288"/>
      <c r="EG455" s="299"/>
      <c r="EH455" s="299"/>
      <c r="EI455" s="230"/>
      <c r="EJ455" s="230"/>
    </row>
    <row r="456" spans="1:140" s="91" customFormat="1" x14ac:dyDescent="0.2">
      <c r="A456" s="90"/>
      <c r="B456" s="81"/>
      <c r="D456" s="80"/>
      <c r="E456" s="96"/>
      <c r="F456" s="96"/>
      <c r="G456" s="97"/>
      <c r="H456" s="80"/>
      <c r="AL456" s="90"/>
      <c r="AM456" s="90"/>
      <c r="AY456" s="125"/>
      <c r="AZ456" s="125"/>
      <c r="BA456" s="107"/>
      <c r="BB456" s="107"/>
      <c r="BC456" s="131"/>
      <c r="BD456" s="131"/>
      <c r="BE456" s="170"/>
      <c r="BF456" s="170"/>
      <c r="BG456" s="119"/>
      <c r="BH456" s="119"/>
      <c r="BI456" s="113"/>
      <c r="BJ456" s="113"/>
      <c r="BK456" s="107"/>
      <c r="BL456" s="107"/>
      <c r="BM456" s="154"/>
      <c r="BN456" s="154"/>
      <c r="BO456" s="160"/>
      <c r="BP456" s="160"/>
      <c r="BQ456" s="107"/>
      <c r="BR456" s="107"/>
      <c r="BS456" s="177"/>
      <c r="BT456" s="177"/>
      <c r="BU456" s="187"/>
      <c r="BV456" s="187"/>
      <c r="BW456" s="193"/>
      <c r="BX456" s="193"/>
      <c r="BY456" s="154"/>
      <c r="BZ456" s="154"/>
      <c r="CA456" s="170"/>
      <c r="CB456" s="170"/>
      <c r="CC456" s="206"/>
      <c r="CD456" s="206"/>
      <c r="CE456" s="177"/>
      <c r="CF456" s="177"/>
      <c r="CI456" s="212"/>
      <c r="CJ456" s="212"/>
      <c r="CM456" s="160"/>
      <c r="CN456" s="160"/>
      <c r="CO456" s="218"/>
      <c r="CP456" s="218"/>
      <c r="CS456" s="107"/>
      <c r="CT456" s="107"/>
      <c r="CU456" s="187"/>
      <c r="CV456" s="187"/>
      <c r="CW456" s="230"/>
      <c r="CX456" s="230"/>
      <c r="CY456" s="236"/>
      <c r="CZ456" s="236"/>
      <c r="DA456" s="242"/>
      <c r="DB456" s="242"/>
      <c r="DC456" s="248"/>
      <c r="DD456" s="248"/>
      <c r="DE456" s="170"/>
      <c r="DF456" s="170"/>
      <c r="DG456" s="107"/>
      <c r="DH456" s="107"/>
      <c r="DK456" s="258"/>
      <c r="DL456" s="258"/>
      <c r="DM456" s="154"/>
      <c r="DN456" s="154"/>
      <c r="DO456" s="264"/>
      <c r="DP456" s="264"/>
      <c r="DQ456" s="270"/>
      <c r="DR456" s="270"/>
      <c r="DS456" s="113"/>
      <c r="DT456" s="113"/>
      <c r="DW456" s="276"/>
      <c r="DX456" s="276"/>
      <c r="DY456" s="282"/>
      <c r="DZ456" s="282"/>
      <c r="EA456" s="258"/>
      <c r="EB456" s="258"/>
      <c r="EC456" s="288"/>
      <c r="ED456" s="288"/>
      <c r="EG456" s="299"/>
      <c r="EH456" s="299"/>
      <c r="EI456" s="230"/>
      <c r="EJ456" s="230"/>
    </row>
    <row r="457" spans="1:140" s="91" customFormat="1" x14ac:dyDescent="0.2">
      <c r="A457" s="90"/>
      <c r="B457" s="81"/>
      <c r="D457" s="80"/>
      <c r="E457" s="96"/>
      <c r="F457" s="96"/>
      <c r="G457" s="97"/>
      <c r="H457" s="80"/>
      <c r="AL457" s="90"/>
      <c r="AM457" s="90"/>
      <c r="AY457" s="125"/>
      <c r="AZ457" s="125"/>
      <c r="BA457" s="107"/>
      <c r="BB457" s="107"/>
      <c r="BC457" s="131"/>
      <c r="BD457" s="131"/>
      <c r="BE457" s="170"/>
      <c r="BF457" s="170"/>
      <c r="BG457" s="119"/>
      <c r="BH457" s="119"/>
      <c r="BI457" s="113"/>
      <c r="BJ457" s="113"/>
      <c r="BK457" s="107"/>
      <c r="BL457" s="107"/>
      <c r="BM457" s="154"/>
      <c r="BN457" s="154"/>
      <c r="BO457" s="160"/>
      <c r="BP457" s="160"/>
      <c r="BQ457" s="107"/>
      <c r="BR457" s="107"/>
      <c r="BS457" s="177"/>
      <c r="BT457" s="177"/>
      <c r="BU457" s="187"/>
      <c r="BV457" s="187"/>
      <c r="BW457" s="193"/>
      <c r="BX457" s="193"/>
      <c r="BY457" s="154"/>
      <c r="BZ457" s="154"/>
      <c r="CA457" s="170"/>
      <c r="CB457" s="170"/>
      <c r="CC457" s="206"/>
      <c r="CD457" s="206"/>
      <c r="CE457" s="177"/>
      <c r="CF457" s="177"/>
      <c r="CI457" s="212"/>
      <c r="CJ457" s="212"/>
      <c r="CM457" s="160"/>
      <c r="CN457" s="160"/>
      <c r="CO457" s="218"/>
      <c r="CP457" s="218"/>
      <c r="CS457" s="107"/>
      <c r="CT457" s="107"/>
      <c r="CU457" s="187"/>
      <c r="CV457" s="187"/>
      <c r="CW457" s="230"/>
      <c r="CX457" s="230"/>
      <c r="CY457" s="236"/>
      <c r="CZ457" s="236"/>
      <c r="DA457" s="242"/>
      <c r="DB457" s="242"/>
      <c r="DC457" s="248"/>
      <c r="DD457" s="248"/>
      <c r="DE457" s="170"/>
      <c r="DF457" s="170"/>
      <c r="DG457" s="107"/>
      <c r="DH457" s="107"/>
      <c r="DK457" s="258"/>
      <c r="DL457" s="258"/>
      <c r="DM457" s="154"/>
      <c r="DN457" s="154"/>
      <c r="DO457" s="264"/>
      <c r="DP457" s="264"/>
      <c r="DQ457" s="270"/>
      <c r="DR457" s="270"/>
      <c r="DS457" s="113"/>
      <c r="DT457" s="113"/>
      <c r="DW457" s="276"/>
      <c r="DX457" s="276"/>
      <c r="DY457" s="282"/>
      <c r="DZ457" s="282"/>
      <c r="EA457" s="258"/>
      <c r="EB457" s="258"/>
      <c r="EC457" s="288"/>
      <c r="ED457" s="288"/>
      <c r="EG457" s="299"/>
      <c r="EH457" s="299"/>
      <c r="EI457" s="230"/>
      <c r="EJ457" s="230"/>
    </row>
    <row r="458" spans="1:140" s="91" customFormat="1" x14ac:dyDescent="0.2">
      <c r="A458" s="90"/>
      <c r="B458" s="81"/>
      <c r="D458" s="80"/>
      <c r="E458" s="96"/>
      <c r="F458" s="96"/>
      <c r="G458" s="97"/>
      <c r="H458" s="80"/>
      <c r="AL458" s="90"/>
      <c r="AM458" s="90"/>
      <c r="AY458" s="125"/>
      <c r="AZ458" s="125"/>
      <c r="BA458" s="107"/>
      <c r="BB458" s="107"/>
      <c r="BC458" s="131"/>
      <c r="BD458" s="131"/>
      <c r="BE458" s="170"/>
      <c r="BF458" s="170"/>
      <c r="BG458" s="119"/>
      <c r="BH458" s="119"/>
      <c r="BI458" s="113"/>
      <c r="BJ458" s="113"/>
      <c r="BK458" s="107"/>
      <c r="BL458" s="107"/>
      <c r="BM458" s="154"/>
      <c r="BN458" s="154"/>
      <c r="BO458" s="160"/>
      <c r="BP458" s="160"/>
      <c r="BQ458" s="107"/>
      <c r="BR458" s="107"/>
      <c r="BS458" s="177"/>
      <c r="BT458" s="177"/>
      <c r="BU458" s="187"/>
      <c r="BV458" s="187"/>
      <c r="BW458" s="193"/>
      <c r="BX458" s="193"/>
      <c r="BY458" s="154"/>
      <c r="BZ458" s="154"/>
      <c r="CA458" s="170"/>
      <c r="CB458" s="170"/>
      <c r="CC458" s="206"/>
      <c r="CD458" s="206"/>
      <c r="CE458" s="177"/>
      <c r="CF458" s="177"/>
      <c r="CI458" s="212"/>
      <c r="CJ458" s="212"/>
      <c r="CM458" s="160"/>
      <c r="CN458" s="160"/>
      <c r="CO458" s="218"/>
      <c r="CP458" s="218"/>
      <c r="CS458" s="107"/>
      <c r="CT458" s="107"/>
      <c r="CU458" s="187"/>
      <c r="CV458" s="187"/>
      <c r="CW458" s="230"/>
      <c r="CX458" s="230"/>
      <c r="CY458" s="236"/>
      <c r="CZ458" s="236"/>
      <c r="DA458" s="242"/>
      <c r="DB458" s="242"/>
      <c r="DC458" s="248"/>
      <c r="DD458" s="248"/>
      <c r="DE458" s="170"/>
      <c r="DF458" s="170"/>
      <c r="DG458" s="107"/>
      <c r="DH458" s="107"/>
      <c r="DK458" s="258"/>
      <c r="DL458" s="258"/>
      <c r="DM458" s="154"/>
      <c r="DN458" s="154"/>
      <c r="DO458" s="264"/>
      <c r="DP458" s="264"/>
      <c r="DQ458" s="270"/>
      <c r="DR458" s="270"/>
      <c r="DS458" s="113"/>
      <c r="DT458" s="113"/>
      <c r="DW458" s="276"/>
      <c r="DX458" s="276"/>
      <c r="DY458" s="282"/>
      <c r="DZ458" s="282"/>
      <c r="EA458" s="258"/>
      <c r="EB458" s="258"/>
      <c r="EC458" s="288"/>
      <c r="ED458" s="288"/>
      <c r="EG458" s="299"/>
      <c r="EH458" s="299"/>
      <c r="EI458" s="230"/>
      <c r="EJ458" s="230"/>
    </row>
    <row r="459" spans="1:140" s="91" customFormat="1" x14ac:dyDescent="0.2">
      <c r="A459" s="90"/>
      <c r="B459" s="81"/>
      <c r="D459" s="80"/>
      <c r="E459" s="96"/>
      <c r="F459" s="96"/>
      <c r="G459" s="97"/>
      <c r="H459" s="80"/>
      <c r="AL459" s="90"/>
      <c r="AM459" s="90"/>
      <c r="AY459" s="125"/>
      <c r="AZ459" s="125"/>
      <c r="BA459" s="107"/>
      <c r="BB459" s="107"/>
      <c r="BC459" s="131"/>
      <c r="BD459" s="131"/>
      <c r="BE459" s="170"/>
      <c r="BF459" s="170"/>
      <c r="BG459" s="119"/>
      <c r="BH459" s="119"/>
      <c r="BI459" s="113"/>
      <c r="BJ459" s="113"/>
      <c r="BK459" s="107"/>
      <c r="BL459" s="107"/>
      <c r="BM459" s="154"/>
      <c r="BN459" s="154"/>
      <c r="BO459" s="160"/>
      <c r="BP459" s="160"/>
      <c r="BQ459" s="107"/>
      <c r="BR459" s="107"/>
      <c r="BS459" s="177"/>
      <c r="BT459" s="177"/>
      <c r="BU459" s="187"/>
      <c r="BV459" s="187"/>
      <c r="BW459" s="193"/>
      <c r="BX459" s="193"/>
      <c r="BY459" s="154"/>
      <c r="BZ459" s="154"/>
      <c r="CA459" s="170"/>
      <c r="CB459" s="170"/>
      <c r="CC459" s="206"/>
      <c r="CD459" s="206"/>
      <c r="CE459" s="177"/>
      <c r="CF459" s="177"/>
      <c r="CI459" s="212"/>
      <c r="CJ459" s="212"/>
      <c r="CM459" s="160"/>
      <c r="CN459" s="160"/>
      <c r="CO459" s="218"/>
      <c r="CP459" s="218"/>
      <c r="CS459" s="107"/>
      <c r="CT459" s="107"/>
      <c r="CU459" s="187"/>
      <c r="CV459" s="187"/>
      <c r="CW459" s="230"/>
      <c r="CX459" s="230"/>
      <c r="CY459" s="236"/>
      <c r="CZ459" s="236"/>
      <c r="DA459" s="242"/>
      <c r="DB459" s="242"/>
      <c r="DC459" s="248"/>
      <c r="DD459" s="248"/>
      <c r="DE459" s="170"/>
      <c r="DF459" s="170"/>
      <c r="DG459" s="107"/>
      <c r="DH459" s="107"/>
      <c r="DK459" s="258"/>
      <c r="DL459" s="258"/>
      <c r="DM459" s="154"/>
      <c r="DN459" s="154"/>
      <c r="DO459" s="264"/>
      <c r="DP459" s="264"/>
      <c r="DQ459" s="270"/>
      <c r="DR459" s="270"/>
      <c r="DS459" s="113"/>
      <c r="DT459" s="113"/>
      <c r="DW459" s="276"/>
      <c r="DX459" s="276"/>
      <c r="DY459" s="282"/>
      <c r="DZ459" s="282"/>
      <c r="EA459" s="258"/>
      <c r="EB459" s="258"/>
      <c r="EC459" s="288"/>
      <c r="ED459" s="288"/>
      <c r="EG459" s="299"/>
      <c r="EH459" s="299"/>
      <c r="EI459" s="230"/>
      <c r="EJ459" s="230"/>
    </row>
    <row r="460" spans="1:140" s="91" customFormat="1" x14ac:dyDescent="0.2">
      <c r="A460" s="90"/>
      <c r="B460" s="81"/>
      <c r="D460" s="80"/>
      <c r="E460" s="96"/>
      <c r="F460" s="96"/>
      <c r="G460" s="97"/>
      <c r="H460" s="80"/>
      <c r="AL460" s="90"/>
      <c r="AM460" s="90"/>
      <c r="AY460" s="125"/>
      <c r="AZ460" s="125"/>
      <c r="BA460" s="107"/>
      <c r="BB460" s="107"/>
      <c r="BC460" s="131"/>
      <c r="BD460" s="131"/>
      <c r="BE460" s="170"/>
      <c r="BF460" s="170"/>
      <c r="BG460" s="119"/>
      <c r="BH460" s="119"/>
      <c r="BI460" s="113"/>
      <c r="BJ460" s="113"/>
      <c r="BK460" s="107"/>
      <c r="BL460" s="107"/>
      <c r="BM460" s="154"/>
      <c r="BN460" s="154"/>
      <c r="BO460" s="160"/>
      <c r="BP460" s="160"/>
      <c r="BQ460" s="107"/>
      <c r="BR460" s="107"/>
      <c r="BS460" s="177"/>
      <c r="BT460" s="177"/>
      <c r="BU460" s="187"/>
      <c r="BV460" s="187"/>
      <c r="BW460" s="193"/>
      <c r="BX460" s="193"/>
      <c r="BY460" s="154"/>
      <c r="BZ460" s="154"/>
      <c r="CA460" s="170"/>
      <c r="CB460" s="170"/>
      <c r="CC460" s="206"/>
      <c r="CD460" s="206"/>
      <c r="CE460" s="177"/>
      <c r="CF460" s="177"/>
      <c r="CI460" s="212"/>
      <c r="CJ460" s="212"/>
      <c r="CM460" s="160"/>
      <c r="CN460" s="160"/>
      <c r="CO460" s="218"/>
      <c r="CP460" s="218"/>
      <c r="CS460" s="107"/>
      <c r="CT460" s="107"/>
      <c r="CU460" s="187"/>
      <c r="CV460" s="187"/>
      <c r="CW460" s="230"/>
      <c r="CX460" s="230"/>
      <c r="CY460" s="236"/>
      <c r="CZ460" s="236"/>
      <c r="DA460" s="242"/>
      <c r="DB460" s="242"/>
      <c r="DC460" s="248"/>
      <c r="DD460" s="248"/>
      <c r="DE460" s="170"/>
      <c r="DF460" s="170"/>
      <c r="DG460" s="107"/>
      <c r="DH460" s="107"/>
      <c r="DK460" s="258"/>
      <c r="DL460" s="258"/>
      <c r="DM460" s="154"/>
      <c r="DN460" s="154"/>
      <c r="DO460" s="264"/>
      <c r="DP460" s="264"/>
      <c r="DQ460" s="270"/>
      <c r="DR460" s="270"/>
      <c r="DS460" s="113"/>
      <c r="DT460" s="113"/>
      <c r="DW460" s="276"/>
      <c r="DX460" s="276"/>
      <c r="DY460" s="282"/>
      <c r="DZ460" s="282"/>
      <c r="EA460" s="258"/>
      <c r="EB460" s="258"/>
      <c r="EC460" s="288"/>
      <c r="ED460" s="288"/>
      <c r="EG460" s="299"/>
      <c r="EH460" s="299"/>
      <c r="EI460" s="230"/>
      <c r="EJ460" s="230"/>
    </row>
    <row r="461" spans="1:140" s="91" customFormat="1" x14ac:dyDescent="0.2">
      <c r="A461" s="90"/>
      <c r="B461" s="81"/>
      <c r="D461" s="80"/>
      <c r="E461" s="96"/>
      <c r="F461" s="96"/>
      <c r="G461" s="97"/>
      <c r="H461" s="80"/>
      <c r="AL461" s="90"/>
      <c r="AM461" s="90"/>
      <c r="AY461" s="125"/>
      <c r="AZ461" s="125"/>
      <c r="BA461" s="107"/>
      <c r="BB461" s="107"/>
      <c r="BC461" s="131"/>
      <c r="BD461" s="131"/>
      <c r="BE461" s="170"/>
      <c r="BF461" s="170"/>
      <c r="BG461" s="119"/>
      <c r="BH461" s="119"/>
      <c r="BI461" s="113"/>
      <c r="BJ461" s="113"/>
      <c r="BK461" s="107"/>
      <c r="BL461" s="107"/>
      <c r="BM461" s="154"/>
      <c r="BN461" s="154"/>
      <c r="BO461" s="160"/>
      <c r="BP461" s="160"/>
      <c r="BQ461" s="107"/>
      <c r="BR461" s="107"/>
      <c r="BS461" s="177"/>
      <c r="BT461" s="177"/>
      <c r="BU461" s="187"/>
      <c r="BV461" s="187"/>
      <c r="BW461" s="193"/>
      <c r="BX461" s="193"/>
      <c r="BY461" s="154"/>
      <c r="BZ461" s="154"/>
      <c r="CA461" s="170"/>
      <c r="CB461" s="170"/>
      <c r="CC461" s="206"/>
      <c r="CD461" s="206"/>
      <c r="CE461" s="177"/>
      <c r="CF461" s="177"/>
      <c r="CI461" s="212"/>
      <c r="CJ461" s="212"/>
      <c r="CM461" s="160"/>
      <c r="CN461" s="160"/>
      <c r="CO461" s="218"/>
      <c r="CP461" s="218"/>
      <c r="CS461" s="107"/>
      <c r="CT461" s="107"/>
      <c r="CU461" s="187"/>
      <c r="CV461" s="187"/>
      <c r="CW461" s="230"/>
      <c r="CX461" s="230"/>
      <c r="CY461" s="236"/>
      <c r="CZ461" s="236"/>
      <c r="DA461" s="242"/>
      <c r="DB461" s="242"/>
      <c r="DC461" s="248"/>
      <c r="DD461" s="248"/>
      <c r="DE461" s="170"/>
      <c r="DF461" s="170"/>
      <c r="DG461" s="107"/>
      <c r="DH461" s="107"/>
      <c r="DK461" s="258"/>
      <c r="DL461" s="258"/>
      <c r="DM461" s="154"/>
      <c r="DN461" s="154"/>
      <c r="DO461" s="264"/>
      <c r="DP461" s="264"/>
      <c r="DQ461" s="270"/>
      <c r="DR461" s="270"/>
      <c r="DS461" s="113"/>
      <c r="DT461" s="113"/>
      <c r="DW461" s="276"/>
      <c r="DX461" s="276"/>
      <c r="DY461" s="282"/>
      <c r="DZ461" s="282"/>
      <c r="EA461" s="258"/>
      <c r="EB461" s="258"/>
      <c r="EC461" s="288"/>
      <c r="ED461" s="288"/>
      <c r="EG461" s="299"/>
      <c r="EH461" s="299"/>
      <c r="EI461" s="230"/>
      <c r="EJ461" s="230"/>
    </row>
    <row r="462" spans="1:140" s="91" customFormat="1" x14ac:dyDescent="0.2">
      <c r="A462" s="90"/>
      <c r="B462" s="81"/>
      <c r="D462" s="80"/>
      <c r="E462" s="96"/>
      <c r="F462" s="96"/>
      <c r="G462" s="97"/>
      <c r="H462" s="80"/>
      <c r="AL462" s="90"/>
      <c r="AM462" s="90"/>
      <c r="AY462" s="125"/>
      <c r="AZ462" s="125"/>
      <c r="BA462" s="107"/>
      <c r="BB462" s="107"/>
      <c r="BC462" s="131"/>
      <c r="BD462" s="131"/>
      <c r="BE462" s="170"/>
      <c r="BF462" s="170"/>
      <c r="BG462" s="119"/>
      <c r="BH462" s="119"/>
      <c r="BI462" s="113"/>
      <c r="BJ462" s="113"/>
      <c r="BK462" s="107"/>
      <c r="BL462" s="107"/>
      <c r="BM462" s="154"/>
      <c r="BN462" s="154"/>
      <c r="BO462" s="160"/>
      <c r="BP462" s="160"/>
      <c r="BQ462" s="107"/>
      <c r="BR462" s="107"/>
      <c r="BS462" s="177"/>
      <c r="BT462" s="177"/>
      <c r="BU462" s="187"/>
      <c r="BV462" s="187"/>
      <c r="BW462" s="193"/>
      <c r="BX462" s="193"/>
      <c r="BY462" s="154"/>
      <c r="BZ462" s="154"/>
      <c r="CA462" s="170"/>
      <c r="CB462" s="170"/>
      <c r="CC462" s="206"/>
      <c r="CD462" s="206"/>
      <c r="CE462" s="177"/>
      <c r="CF462" s="177"/>
      <c r="CI462" s="212"/>
      <c r="CJ462" s="212"/>
      <c r="CM462" s="160"/>
      <c r="CN462" s="160"/>
      <c r="CO462" s="218"/>
      <c r="CP462" s="218"/>
      <c r="CS462" s="107"/>
      <c r="CT462" s="107"/>
      <c r="CU462" s="187"/>
      <c r="CV462" s="187"/>
      <c r="CW462" s="230"/>
      <c r="CX462" s="230"/>
      <c r="CY462" s="236"/>
      <c r="CZ462" s="236"/>
      <c r="DA462" s="242"/>
      <c r="DB462" s="242"/>
      <c r="DC462" s="248"/>
      <c r="DD462" s="248"/>
      <c r="DE462" s="170"/>
      <c r="DF462" s="170"/>
      <c r="DG462" s="107"/>
      <c r="DH462" s="107"/>
      <c r="DK462" s="258"/>
      <c r="DL462" s="258"/>
      <c r="DM462" s="154"/>
      <c r="DN462" s="154"/>
      <c r="DO462" s="264"/>
      <c r="DP462" s="264"/>
      <c r="DQ462" s="270"/>
      <c r="DR462" s="270"/>
      <c r="DS462" s="113"/>
      <c r="DT462" s="113"/>
      <c r="DW462" s="276"/>
      <c r="DX462" s="276"/>
      <c r="DY462" s="282"/>
      <c r="DZ462" s="282"/>
      <c r="EA462" s="258"/>
      <c r="EB462" s="258"/>
      <c r="EC462" s="288"/>
      <c r="ED462" s="288"/>
      <c r="EG462" s="299"/>
      <c r="EH462" s="299"/>
      <c r="EI462" s="230"/>
      <c r="EJ462" s="230"/>
    </row>
    <row r="463" spans="1:140" s="91" customFormat="1" x14ac:dyDescent="0.2">
      <c r="A463" s="90"/>
      <c r="B463" s="81"/>
      <c r="D463" s="80"/>
      <c r="E463" s="96"/>
      <c r="F463" s="96"/>
      <c r="G463" s="97"/>
      <c r="H463" s="80"/>
      <c r="AL463" s="90"/>
      <c r="AM463" s="90"/>
      <c r="AY463" s="125"/>
      <c r="AZ463" s="125"/>
      <c r="BA463" s="107"/>
      <c r="BB463" s="107"/>
      <c r="BC463" s="131"/>
      <c r="BD463" s="131"/>
      <c r="BE463" s="170"/>
      <c r="BF463" s="170"/>
      <c r="BG463" s="119"/>
      <c r="BH463" s="119"/>
      <c r="BI463" s="113"/>
      <c r="BJ463" s="113"/>
      <c r="BK463" s="107"/>
      <c r="BL463" s="107"/>
      <c r="BM463" s="154"/>
      <c r="BN463" s="154"/>
      <c r="BO463" s="160"/>
      <c r="BP463" s="160"/>
      <c r="BQ463" s="107"/>
      <c r="BR463" s="107"/>
      <c r="BS463" s="177"/>
      <c r="BT463" s="177"/>
      <c r="BU463" s="187"/>
      <c r="BV463" s="187"/>
      <c r="BW463" s="193"/>
      <c r="BX463" s="193"/>
      <c r="BY463" s="154"/>
      <c r="BZ463" s="154"/>
      <c r="CA463" s="170"/>
      <c r="CB463" s="170"/>
      <c r="CC463" s="206"/>
      <c r="CD463" s="206"/>
      <c r="CE463" s="177"/>
      <c r="CF463" s="177"/>
      <c r="CI463" s="212"/>
      <c r="CJ463" s="212"/>
      <c r="CM463" s="160"/>
      <c r="CN463" s="160"/>
      <c r="CO463" s="218"/>
      <c r="CP463" s="218"/>
      <c r="CS463" s="107"/>
      <c r="CT463" s="107"/>
      <c r="CU463" s="187"/>
      <c r="CV463" s="187"/>
      <c r="CW463" s="230"/>
      <c r="CX463" s="230"/>
      <c r="CY463" s="236"/>
      <c r="CZ463" s="236"/>
      <c r="DA463" s="242"/>
      <c r="DB463" s="242"/>
      <c r="DC463" s="248"/>
      <c r="DD463" s="248"/>
      <c r="DE463" s="170"/>
      <c r="DF463" s="170"/>
      <c r="DG463" s="107"/>
      <c r="DH463" s="107"/>
      <c r="DK463" s="258"/>
      <c r="DL463" s="258"/>
      <c r="DM463" s="154"/>
      <c r="DN463" s="154"/>
      <c r="DO463" s="264"/>
      <c r="DP463" s="264"/>
      <c r="DQ463" s="270"/>
      <c r="DR463" s="270"/>
      <c r="DS463" s="113"/>
      <c r="DT463" s="113"/>
      <c r="DW463" s="276"/>
      <c r="DX463" s="276"/>
      <c r="DY463" s="282"/>
      <c r="DZ463" s="282"/>
      <c r="EA463" s="258"/>
      <c r="EB463" s="258"/>
      <c r="EC463" s="288"/>
      <c r="ED463" s="288"/>
      <c r="EG463" s="299"/>
      <c r="EH463" s="299"/>
      <c r="EI463" s="230"/>
      <c r="EJ463" s="230"/>
    </row>
    <row r="464" spans="1:140" s="91" customFormat="1" x14ac:dyDescent="0.2">
      <c r="A464" s="90"/>
      <c r="B464" s="81"/>
      <c r="D464" s="80"/>
      <c r="E464" s="96"/>
      <c r="F464" s="96"/>
      <c r="G464" s="97"/>
      <c r="H464" s="80"/>
      <c r="AL464" s="90"/>
      <c r="AM464" s="90"/>
      <c r="AY464" s="125"/>
      <c r="AZ464" s="125"/>
      <c r="BA464" s="107"/>
      <c r="BB464" s="107"/>
      <c r="BC464" s="131"/>
      <c r="BD464" s="131"/>
      <c r="BE464" s="170"/>
      <c r="BF464" s="170"/>
      <c r="BG464" s="119"/>
      <c r="BH464" s="119"/>
      <c r="BI464" s="113"/>
      <c r="BJ464" s="113"/>
      <c r="BK464" s="107"/>
      <c r="BL464" s="107"/>
      <c r="BM464" s="154"/>
      <c r="BN464" s="154"/>
      <c r="BO464" s="160"/>
      <c r="BP464" s="160"/>
      <c r="BQ464" s="107"/>
      <c r="BR464" s="107"/>
      <c r="BS464" s="177"/>
      <c r="BT464" s="177"/>
      <c r="BU464" s="187"/>
      <c r="BV464" s="187"/>
      <c r="BW464" s="193"/>
      <c r="BX464" s="193"/>
      <c r="BY464" s="154"/>
      <c r="BZ464" s="154"/>
      <c r="CA464" s="170"/>
      <c r="CB464" s="170"/>
      <c r="CC464" s="206"/>
      <c r="CD464" s="206"/>
      <c r="CE464" s="177"/>
      <c r="CF464" s="177"/>
      <c r="CI464" s="212"/>
      <c r="CJ464" s="212"/>
      <c r="CM464" s="160"/>
      <c r="CN464" s="160"/>
      <c r="CO464" s="218"/>
      <c r="CP464" s="218"/>
      <c r="CS464" s="107"/>
      <c r="CT464" s="107"/>
      <c r="CU464" s="187"/>
      <c r="CV464" s="187"/>
      <c r="CW464" s="230"/>
      <c r="CX464" s="230"/>
      <c r="CY464" s="236"/>
      <c r="CZ464" s="236"/>
      <c r="DA464" s="242"/>
      <c r="DB464" s="242"/>
      <c r="DC464" s="248"/>
      <c r="DD464" s="248"/>
      <c r="DE464" s="170"/>
      <c r="DF464" s="170"/>
      <c r="DG464" s="107"/>
      <c r="DH464" s="107"/>
      <c r="DK464" s="258"/>
      <c r="DL464" s="258"/>
      <c r="DM464" s="154"/>
      <c r="DN464" s="154"/>
      <c r="DO464" s="264"/>
      <c r="DP464" s="264"/>
      <c r="DQ464" s="270"/>
      <c r="DR464" s="270"/>
      <c r="DS464" s="113"/>
      <c r="DT464" s="113"/>
      <c r="DW464" s="276"/>
      <c r="DX464" s="276"/>
      <c r="DY464" s="282"/>
      <c r="DZ464" s="282"/>
      <c r="EA464" s="258"/>
      <c r="EB464" s="258"/>
      <c r="EC464" s="288"/>
      <c r="ED464" s="288"/>
      <c r="EG464" s="299"/>
      <c r="EH464" s="299"/>
      <c r="EI464" s="230"/>
      <c r="EJ464" s="230"/>
    </row>
    <row r="465" spans="1:140" s="91" customFormat="1" x14ac:dyDescent="0.2">
      <c r="A465" s="90"/>
      <c r="B465" s="81"/>
      <c r="D465" s="80"/>
      <c r="E465" s="96"/>
      <c r="F465" s="96"/>
      <c r="G465" s="97"/>
      <c r="H465" s="80"/>
      <c r="AL465" s="90"/>
      <c r="AM465" s="90"/>
      <c r="AY465" s="125"/>
      <c r="AZ465" s="125"/>
      <c r="BA465" s="107"/>
      <c r="BB465" s="107"/>
      <c r="BC465" s="131"/>
      <c r="BD465" s="131"/>
      <c r="BE465" s="170"/>
      <c r="BF465" s="170"/>
      <c r="BG465" s="119"/>
      <c r="BH465" s="119"/>
      <c r="BI465" s="113"/>
      <c r="BJ465" s="113"/>
      <c r="BK465" s="107"/>
      <c r="BL465" s="107"/>
      <c r="BM465" s="154"/>
      <c r="BN465" s="154"/>
      <c r="BO465" s="160"/>
      <c r="BP465" s="160"/>
      <c r="BQ465" s="107"/>
      <c r="BR465" s="107"/>
      <c r="BS465" s="177"/>
      <c r="BT465" s="177"/>
      <c r="BU465" s="187"/>
      <c r="BV465" s="187"/>
      <c r="BW465" s="193"/>
      <c r="BX465" s="193"/>
      <c r="BY465" s="154"/>
      <c r="BZ465" s="154"/>
      <c r="CA465" s="170"/>
      <c r="CB465" s="170"/>
      <c r="CC465" s="206"/>
      <c r="CD465" s="206"/>
      <c r="CE465" s="177"/>
      <c r="CF465" s="177"/>
      <c r="CI465" s="212"/>
      <c r="CJ465" s="212"/>
      <c r="CM465" s="160"/>
      <c r="CN465" s="160"/>
      <c r="CO465" s="218"/>
      <c r="CP465" s="218"/>
      <c r="CS465" s="107"/>
      <c r="CT465" s="107"/>
      <c r="CU465" s="187"/>
      <c r="CV465" s="187"/>
      <c r="CW465" s="230"/>
      <c r="CX465" s="230"/>
      <c r="CY465" s="236"/>
      <c r="CZ465" s="236"/>
      <c r="DA465" s="242"/>
      <c r="DB465" s="242"/>
      <c r="DC465" s="248"/>
      <c r="DD465" s="248"/>
      <c r="DE465" s="170"/>
      <c r="DF465" s="170"/>
      <c r="DG465" s="107"/>
      <c r="DH465" s="107"/>
      <c r="DK465" s="258"/>
      <c r="DL465" s="258"/>
      <c r="DM465" s="154"/>
      <c r="DN465" s="154"/>
      <c r="DO465" s="264"/>
      <c r="DP465" s="264"/>
      <c r="DQ465" s="270"/>
      <c r="DR465" s="270"/>
      <c r="DS465" s="113"/>
      <c r="DT465" s="113"/>
      <c r="DW465" s="276"/>
      <c r="DX465" s="276"/>
      <c r="DY465" s="282"/>
      <c r="DZ465" s="282"/>
      <c r="EA465" s="258"/>
      <c r="EB465" s="258"/>
      <c r="EC465" s="288"/>
      <c r="ED465" s="288"/>
      <c r="EG465" s="299"/>
      <c r="EH465" s="299"/>
      <c r="EI465" s="230"/>
      <c r="EJ465" s="230"/>
    </row>
    <row r="466" spans="1:140" s="91" customFormat="1" x14ac:dyDescent="0.2">
      <c r="A466" s="90"/>
      <c r="B466" s="81"/>
      <c r="D466" s="80"/>
      <c r="E466" s="96"/>
      <c r="F466" s="96"/>
      <c r="G466" s="97"/>
      <c r="H466" s="80"/>
      <c r="AL466" s="90"/>
      <c r="AM466" s="90"/>
      <c r="AY466" s="125"/>
      <c r="AZ466" s="125"/>
      <c r="BA466" s="107"/>
      <c r="BB466" s="107"/>
      <c r="BC466" s="131"/>
      <c r="BD466" s="131"/>
      <c r="BE466" s="170"/>
      <c r="BF466" s="170"/>
      <c r="BG466" s="119"/>
      <c r="BH466" s="119"/>
      <c r="BI466" s="113"/>
      <c r="BJ466" s="113"/>
      <c r="BK466" s="107"/>
      <c r="BL466" s="107"/>
      <c r="BM466" s="154"/>
      <c r="BN466" s="154"/>
      <c r="BO466" s="160"/>
      <c r="BP466" s="160"/>
      <c r="BQ466" s="107"/>
      <c r="BR466" s="107"/>
      <c r="BS466" s="177"/>
      <c r="BT466" s="177"/>
      <c r="BU466" s="187"/>
      <c r="BV466" s="187"/>
      <c r="BW466" s="193"/>
      <c r="BX466" s="193"/>
      <c r="BY466" s="154"/>
      <c r="BZ466" s="154"/>
      <c r="CA466" s="170"/>
      <c r="CB466" s="170"/>
      <c r="CC466" s="206"/>
      <c r="CD466" s="206"/>
      <c r="CE466" s="177"/>
      <c r="CF466" s="177"/>
      <c r="CI466" s="212"/>
      <c r="CJ466" s="212"/>
      <c r="CM466" s="160"/>
      <c r="CN466" s="160"/>
      <c r="CO466" s="218"/>
      <c r="CP466" s="218"/>
      <c r="CS466" s="107"/>
      <c r="CT466" s="107"/>
      <c r="CU466" s="187"/>
      <c r="CV466" s="187"/>
      <c r="CW466" s="230"/>
      <c r="CX466" s="230"/>
      <c r="CY466" s="236"/>
      <c r="CZ466" s="236"/>
      <c r="DA466" s="242"/>
      <c r="DB466" s="242"/>
      <c r="DC466" s="248"/>
      <c r="DD466" s="248"/>
      <c r="DE466" s="170"/>
      <c r="DF466" s="170"/>
      <c r="DG466" s="107"/>
      <c r="DH466" s="107"/>
      <c r="DK466" s="258"/>
      <c r="DL466" s="258"/>
      <c r="DM466" s="154"/>
      <c r="DN466" s="154"/>
      <c r="DO466" s="264"/>
      <c r="DP466" s="264"/>
      <c r="DQ466" s="270"/>
      <c r="DR466" s="270"/>
      <c r="DS466" s="113"/>
      <c r="DT466" s="113"/>
      <c r="DW466" s="276"/>
      <c r="DX466" s="276"/>
      <c r="DY466" s="282"/>
      <c r="DZ466" s="282"/>
      <c r="EA466" s="258"/>
      <c r="EB466" s="258"/>
      <c r="EC466" s="288"/>
      <c r="ED466" s="288"/>
      <c r="EG466" s="299"/>
      <c r="EH466" s="299"/>
      <c r="EI466" s="230"/>
      <c r="EJ466" s="230"/>
    </row>
    <row r="467" spans="1:140" s="91" customFormat="1" x14ac:dyDescent="0.2">
      <c r="A467" s="90"/>
      <c r="B467" s="81"/>
      <c r="D467" s="80"/>
      <c r="E467" s="96"/>
      <c r="F467" s="96"/>
      <c r="G467" s="97"/>
      <c r="H467" s="80"/>
      <c r="AL467" s="90"/>
      <c r="AM467" s="90"/>
      <c r="AY467" s="125"/>
      <c r="AZ467" s="125"/>
      <c r="BA467" s="107"/>
      <c r="BB467" s="107"/>
      <c r="BC467" s="131"/>
      <c r="BD467" s="131"/>
      <c r="BE467" s="170"/>
      <c r="BF467" s="170"/>
      <c r="BG467" s="119"/>
      <c r="BH467" s="119"/>
      <c r="BI467" s="113"/>
      <c r="BJ467" s="113"/>
      <c r="BK467" s="107"/>
      <c r="BL467" s="107"/>
      <c r="BM467" s="154"/>
      <c r="BN467" s="154"/>
      <c r="BO467" s="160"/>
      <c r="BP467" s="160"/>
      <c r="BQ467" s="107"/>
      <c r="BR467" s="107"/>
      <c r="BS467" s="177"/>
      <c r="BT467" s="177"/>
      <c r="BU467" s="187"/>
      <c r="BV467" s="187"/>
      <c r="BW467" s="193"/>
      <c r="BX467" s="193"/>
      <c r="BY467" s="154"/>
      <c r="BZ467" s="154"/>
      <c r="CA467" s="170"/>
      <c r="CB467" s="170"/>
      <c r="CC467" s="206"/>
      <c r="CD467" s="206"/>
      <c r="CE467" s="177"/>
      <c r="CF467" s="177"/>
      <c r="CI467" s="212"/>
      <c r="CJ467" s="212"/>
      <c r="CM467" s="160"/>
      <c r="CN467" s="160"/>
      <c r="CO467" s="218"/>
      <c r="CP467" s="218"/>
      <c r="CS467" s="107"/>
      <c r="CT467" s="107"/>
      <c r="CU467" s="187"/>
      <c r="CV467" s="187"/>
      <c r="CW467" s="230"/>
      <c r="CX467" s="230"/>
      <c r="CY467" s="236"/>
      <c r="CZ467" s="236"/>
      <c r="DA467" s="242"/>
      <c r="DB467" s="242"/>
      <c r="DC467" s="248"/>
      <c r="DD467" s="248"/>
      <c r="DE467" s="170"/>
      <c r="DF467" s="170"/>
      <c r="DG467" s="107"/>
      <c r="DH467" s="107"/>
      <c r="DK467" s="258"/>
      <c r="DL467" s="258"/>
      <c r="DM467" s="154"/>
      <c r="DN467" s="154"/>
      <c r="DO467" s="264"/>
      <c r="DP467" s="264"/>
      <c r="DQ467" s="270"/>
      <c r="DR467" s="270"/>
      <c r="DS467" s="113"/>
      <c r="DT467" s="113"/>
      <c r="DW467" s="276"/>
      <c r="DX467" s="276"/>
      <c r="DY467" s="282"/>
      <c r="DZ467" s="282"/>
      <c r="EA467" s="258"/>
      <c r="EB467" s="258"/>
      <c r="EC467" s="288"/>
      <c r="ED467" s="288"/>
      <c r="EG467" s="299"/>
      <c r="EH467" s="299"/>
      <c r="EI467" s="230"/>
      <c r="EJ467" s="230"/>
    </row>
    <row r="468" spans="1:140" s="91" customFormat="1" x14ac:dyDescent="0.2">
      <c r="A468" s="90"/>
      <c r="B468" s="81"/>
      <c r="D468" s="80"/>
      <c r="E468" s="96"/>
      <c r="F468" s="96"/>
      <c r="G468" s="97"/>
      <c r="H468" s="80"/>
      <c r="AL468" s="90"/>
      <c r="AM468" s="90"/>
      <c r="AY468" s="125"/>
      <c r="AZ468" s="125"/>
      <c r="BA468" s="107"/>
      <c r="BB468" s="107"/>
      <c r="BC468" s="131"/>
      <c r="BD468" s="131"/>
      <c r="BE468" s="170"/>
      <c r="BF468" s="170"/>
      <c r="BG468" s="119"/>
      <c r="BH468" s="119"/>
      <c r="BI468" s="113"/>
      <c r="BJ468" s="113"/>
      <c r="BK468" s="107"/>
      <c r="BL468" s="107"/>
      <c r="BM468" s="154"/>
      <c r="BN468" s="154"/>
      <c r="BO468" s="160"/>
      <c r="BP468" s="160"/>
      <c r="BQ468" s="107"/>
      <c r="BR468" s="107"/>
      <c r="BS468" s="177"/>
      <c r="BT468" s="177"/>
      <c r="BU468" s="187"/>
      <c r="BV468" s="187"/>
      <c r="BW468" s="193"/>
      <c r="BX468" s="193"/>
      <c r="BY468" s="154"/>
      <c r="BZ468" s="154"/>
      <c r="CA468" s="170"/>
      <c r="CB468" s="170"/>
      <c r="CC468" s="206"/>
      <c r="CD468" s="206"/>
      <c r="CE468" s="177"/>
      <c r="CF468" s="177"/>
      <c r="CI468" s="212"/>
      <c r="CJ468" s="212"/>
      <c r="CM468" s="160"/>
      <c r="CN468" s="160"/>
      <c r="CO468" s="218"/>
      <c r="CP468" s="218"/>
      <c r="CS468" s="107"/>
      <c r="CT468" s="107"/>
      <c r="CU468" s="187"/>
      <c r="CV468" s="187"/>
      <c r="CW468" s="230"/>
      <c r="CX468" s="230"/>
      <c r="CY468" s="236"/>
      <c r="CZ468" s="236"/>
      <c r="DA468" s="242"/>
      <c r="DB468" s="242"/>
      <c r="DC468" s="248"/>
      <c r="DD468" s="248"/>
      <c r="DE468" s="170"/>
      <c r="DF468" s="170"/>
      <c r="DG468" s="107"/>
      <c r="DH468" s="107"/>
      <c r="DK468" s="258"/>
      <c r="DL468" s="258"/>
      <c r="DM468" s="154"/>
      <c r="DN468" s="154"/>
      <c r="DO468" s="264"/>
      <c r="DP468" s="264"/>
      <c r="DQ468" s="270"/>
      <c r="DR468" s="270"/>
      <c r="DS468" s="113"/>
      <c r="DT468" s="113"/>
      <c r="DW468" s="276"/>
      <c r="DX468" s="276"/>
      <c r="DY468" s="282"/>
      <c r="DZ468" s="282"/>
      <c r="EA468" s="258"/>
      <c r="EB468" s="258"/>
      <c r="EC468" s="288"/>
      <c r="ED468" s="288"/>
      <c r="EG468" s="299"/>
      <c r="EH468" s="299"/>
      <c r="EI468" s="230"/>
      <c r="EJ468" s="230"/>
    </row>
    <row r="469" spans="1:140" s="91" customFormat="1" x14ac:dyDescent="0.2">
      <c r="A469" s="90"/>
      <c r="B469" s="81"/>
      <c r="D469" s="80"/>
      <c r="E469" s="96"/>
      <c r="F469" s="96"/>
      <c r="G469" s="97"/>
      <c r="H469" s="80"/>
      <c r="AL469" s="90"/>
      <c r="AM469" s="90"/>
      <c r="AY469" s="125"/>
      <c r="AZ469" s="125"/>
      <c r="BA469" s="107"/>
      <c r="BB469" s="107"/>
      <c r="BC469" s="131"/>
      <c r="BD469" s="131"/>
      <c r="BE469" s="170"/>
      <c r="BF469" s="170"/>
      <c r="BG469" s="119"/>
      <c r="BH469" s="119"/>
      <c r="BI469" s="113"/>
      <c r="BJ469" s="113"/>
      <c r="BK469" s="107"/>
      <c r="BL469" s="107"/>
      <c r="BM469" s="154"/>
      <c r="BN469" s="154"/>
      <c r="BO469" s="160"/>
      <c r="BP469" s="160"/>
      <c r="BQ469" s="107"/>
      <c r="BR469" s="107"/>
      <c r="BS469" s="177"/>
      <c r="BT469" s="177"/>
      <c r="BU469" s="187"/>
      <c r="BV469" s="187"/>
      <c r="BW469" s="193"/>
      <c r="BX469" s="193"/>
      <c r="BY469" s="154"/>
      <c r="BZ469" s="154"/>
      <c r="CA469" s="170"/>
      <c r="CB469" s="170"/>
      <c r="CC469" s="206"/>
      <c r="CD469" s="206"/>
      <c r="CE469" s="177"/>
      <c r="CF469" s="177"/>
      <c r="CI469" s="212"/>
      <c r="CJ469" s="212"/>
      <c r="CM469" s="160"/>
      <c r="CN469" s="160"/>
      <c r="CO469" s="218"/>
      <c r="CP469" s="218"/>
      <c r="CS469" s="107"/>
      <c r="CT469" s="107"/>
      <c r="CU469" s="187"/>
      <c r="CV469" s="187"/>
      <c r="CW469" s="230"/>
      <c r="CX469" s="230"/>
      <c r="CY469" s="236"/>
      <c r="CZ469" s="236"/>
      <c r="DA469" s="242"/>
      <c r="DB469" s="242"/>
      <c r="DC469" s="248"/>
      <c r="DD469" s="248"/>
      <c r="DE469" s="170"/>
      <c r="DF469" s="170"/>
      <c r="DG469" s="107"/>
      <c r="DH469" s="107"/>
      <c r="DK469" s="258"/>
      <c r="DL469" s="258"/>
      <c r="DM469" s="154"/>
      <c r="DN469" s="154"/>
      <c r="DO469" s="264"/>
      <c r="DP469" s="264"/>
      <c r="DQ469" s="270"/>
      <c r="DR469" s="270"/>
      <c r="DS469" s="113"/>
      <c r="DT469" s="113"/>
      <c r="DW469" s="276"/>
      <c r="DX469" s="276"/>
      <c r="DY469" s="282"/>
      <c r="DZ469" s="282"/>
      <c r="EA469" s="258"/>
      <c r="EB469" s="258"/>
      <c r="EC469" s="288"/>
      <c r="ED469" s="288"/>
      <c r="EG469" s="299"/>
      <c r="EH469" s="299"/>
      <c r="EI469" s="230"/>
      <c r="EJ469" s="230"/>
    </row>
    <row r="470" spans="1:140" s="91" customFormat="1" x14ac:dyDescent="0.2">
      <c r="A470" s="90"/>
      <c r="B470" s="81"/>
      <c r="D470" s="80"/>
      <c r="E470" s="96"/>
      <c r="F470" s="96"/>
      <c r="G470" s="97"/>
      <c r="H470" s="80"/>
      <c r="AL470" s="90"/>
      <c r="AM470" s="90"/>
      <c r="AY470" s="125"/>
      <c r="AZ470" s="125"/>
      <c r="BA470" s="107"/>
      <c r="BB470" s="107"/>
      <c r="BC470" s="131"/>
      <c r="BD470" s="131"/>
      <c r="BE470" s="170"/>
      <c r="BF470" s="170"/>
      <c r="BG470" s="119"/>
      <c r="BH470" s="119"/>
      <c r="BI470" s="113"/>
      <c r="BJ470" s="113"/>
      <c r="BK470" s="107"/>
      <c r="BL470" s="107"/>
      <c r="BM470" s="154"/>
      <c r="BN470" s="154"/>
      <c r="BO470" s="160"/>
      <c r="BP470" s="160"/>
      <c r="BQ470" s="107"/>
      <c r="BR470" s="107"/>
      <c r="BS470" s="177"/>
      <c r="BT470" s="177"/>
      <c r="BU470" s="187"/>
      <c r="BV470" s="187"/>
      <c r="BW470" s="193"/>
      <c r="BX470" s="193"/>
      <c r="BY470" s="154"/>
      <c r="BZ470" s="154"/>
      <c r="CA470" s="170"/>
      <c r="CB470" s="170"/>
      <c r="CC470" s="206"/>
      <c r="CD470" s="206"/>
      <c r="CE470" s="177"/>
      <c r="CF470" s="177"/>
      <c r="CI470" s="212"/>
      <c r="CJ470" s="212"/>
      <c r="CM470" s="160"/>
      <c r="CN470" s="160"/>
      <c r="CO470" s="218"/>
      <c r="CP470" s="218"/>
      <c r="CS470" s="107"/>
      <c r="CT470" s="107"/>
      <c r="CU470" s="187"/>
      <c r="CV470" s="187"/>
      <c r="CW470" s="230"/>
      <c r="CX470" s="230"/>
      <c r="CY470" s="236"/>
      <c r="CZ470" s="236"/>
      <c r="DA470" s="242"/>
      <c r="DB470" s="242"/>
      <c r="DC470" s="248"/>
      <c r="DD470" s="248"/>
      <c r="DE470" s="170"/>
      <c r="DF470" s="170"/>
      <c r="DG470" s="107"/>
      <c r="DH470" s="107"/>
      <c r="DK470" s="258"/>
      <c r="DL470" s="258"/>
      <c r="DM470" s="154"/>
      <c r="DN470" s="154"/>
      <c r="DO470" s="264"/>
      <c r="DP470" s="264"/>
      <c r="DQ470" s="270"/>
      <c r="DR470" s="270"/>
      <c r="DS470" s="113"/>
      <c r="DT470" s="113"/>
      <c r="DW470" s="276"/>
      <c r="DX470" s="276"/>
      <c r="DY470" s="282"/>
      <c r="DZ470" s="282"/>
      <c r="EA470" s="258"/>
      <c r="EB470" s="258"/>
      <c r="EC470" s="288"/>
      <c r="ED470" s="288"/>
      <c r="EG470" s="299"/>
      <c r="EH470" s="299"/>
      <c r="EI470" s="230"/>
      <c r="EJ470" s="230"/>
    </row>
    <row r="471" spans="1:140" s="91" customFormat="1" x14ac:dyDescent="0.2">
      <c r="A471" s="90"/>
      <c r="B471" s="81"/>
      <c r="D471" s="80"/>
      <c r="E471" s="96"/>
      <c r="F471" s="96"/>
      <c r="G471" s="97"/>
      <c r="H471" s="80"/>
      <c r="AL471" s="90"/>
      <c r="AM471" s="90"/>
      <c r="AY471" s="125"/>
      <c r="AZ471" s="125"/>
      <c r="BA471" s="107"/>
      <c r="BB471" s="107"/>
      <c r="BC471" s="131"/>
      <c r="BD471" s="131"/>
      <c r="BE471" s="170"/>
      <c r="BF471" s="170"/>
      <c r="BG471" s="119"/>
      <c r="BH471" s="119"/>
      <c r="BI471" s="113"/>
      <c r="BJ471" s="113"/>
      <c r="BK471" s="107"/>
      <c r="BL471" s="107"/>
      <c r="BM471" s="154"/>
      <c r="BN471" s="154"/>
      <c r="BO471" s="160"/>
      <c r="BP471" s="160"/>
      <c r="BQ471" s="107"/>
      <c r="BR471" s="107"/>
      <c r="BS471" s="177"/>
      <c r="BT471" s="177"/>
      <c r="BU471" s="187"/>
      <c r="BV471" s="187"/>
      <c r="BW471" s="193"/>
      <c r="BX471" s="193"/>
      <c r="BY471" s="154"/>
      <c r="BZ471" s="154"/>
      <c r="CA471" s="170"/>
      <c r="CB471" s="170"/>
      <c r="CC471" s="206"/>
      <c r="CD471" s="206"/>
      <c r="CE471" s="177"/>
      <c r="CF471" s="177"/>
      <c r="CI471" s="212"/>
      <c r="CJ471" s="212"/>
      <c r="CM471" s="160"/>
      <c r="CN471" s="160"/>
      <c r="CO471" s="218"/>
      <c r="CP471" s="218"/>
      <c r="CS471" s="107"/>
      <c r="CT471" s="107"/>
      <c r="CU471" s="187"/>
      <c r="CV471" s="187"/>
      <c r="CW471" s="230"/>
      <c r="CX471" s="230"/>
      <c r="CY471" s="236"/>
      <c r="CZ471" s="236"/>
      <c r="DA471" s="242"/>
      <c r="DB471" s="242"/>
      <c r="DC471" s="248"/>
      <c r="DD471" s="248"/>
      <c r="DE471" s="170"/>
      <c r="DF471" s="170"/>
      <c r="DG471" s="107"/>
      <c r="DH471" s="107"/>
      <c r="DK471" s="258"/>
      <c r="DL471" s="258"/>
      <c r="DM471" s="154"/>
      <c r="DN471" s="154"/>
      <c r="DO471" s="264"/>
      <c r="DP471" s="264"/>
      <c r="DQ471" s="270"/>
      <c r="DR471" s="270"/>
      <c r="DS471" s="113"/>
      <c r="DT471" s="113"/>
      <c r="DW471" s="276"/>
      <c r="DX471" s="276"/>
      <c r="DY471" s="282"/>
      <c r="DZ471" s="282"/>
      <c r="EA471" s="258"/>
      <c r="EB471" s="258"/>
      <c r="EC471" s="288"/>
      <c r="ED471" s="288"/>
      <c r="EG471" s="299"/>
      <c r="EH471" s="299"/>
      <c r="EI471" s="230"/>
      <c r="EJ471" s="230"/>
    </row>
    <row r="472" spans="1:140" s="91" customFormat="1" x14ac:dyDescent="0.2">
      <c r="A472" s="90"/>
      <c r="B472" s="81"/>
      <c r="D472" s="80"/>
      <c r="E472" s="96"/>
      <c r="F472" s="96"/>
      <c r="G472" s="97"/>
      <c r="H472" s="80"/>
      <c r="AL472" s="90"/>
      <c r="AM472" s="90"/>
      <c r="AY472" s="125"/>
      <c r="AZ472" s="125"/>
      <c r="BA472" s="107"/>
      <c r="BB472" s="107"/>
      <c r="BC472" s="131"/>
      <c r="BD472" s="131"/>
      <c r="BE472" s="170"/>
      <c r="BF472" s="170"/>
      <c r="BG472" s="119"/>
      <c r="BH472" s="119"/>
      <c r="BI472" s="113"/>
      <c r="BJ472" s="113"/>
      <c r="BK472" s="107"/>
      <c r="BL472" s="107"/>
      <c r="BM472" s="154"/>
      <c r="BN472" s="154"/>
      <c r="BO472" s="160"/>
      <c r="BP472" s="160"/>
      <c r="BQ472" s="107"/>
      <c r="BR472" s="107"/>
      <c r="BS472" s="177"/>
      <c r="BT472" s="177"/>
      <c r="BU472" s="187"/>
      <c r="BV472" s="187"/>
      <c r="BW472" s="193"/>
      <c r="BX472" s="193"/>
      <c r="BY472" s="154"/>
      <c r="BZ472" s="154"/>
      <c r="CA472" s="170"/>
      <c r="CB472" s="170"/>
      <c r="CC472" s="206"/>
      <c r="CD472" s="206"/>
      <c r="CE472" s="177"/>
      <c r="CF472" s="177"/>
      <c r="CI472" s="212"/>
      <c r="CJ472" s="212"/>
      <c r="CM472" s="160"/>
      <c r="CN472" s="160"/>
      <c r="CO472" s="218"/>
      <c r="CP472" s="218"/>
      <c r="CS472" s="107"/>
      <c r="CT472" s="107"/>
      <c r="CU472" s="187"/>
      <c r="CV472" s="187"/>
      <c r="CW472" s="230"/>
      <c r="CX472" s="230"/>
      <c r="CY472" s="236"/>
      <c r="CZ472" s="236"/>
      <c r="DA472" s="242"/>
      <c r="DB472" s="242"/>
      <c r="DC472" s="248"/>
      <c r="DD472" s="248"/>
      <c r="DE472" s="170"/>
      <c r="DF472" s="170"/>
      <c r="DG472" s="107"/>
      <c r="DH472" s="107"/>
      <c r="DK472" s="258"/>
      <c r="DL472" s="258"/>
      <c r="DM472" s="154"/>
      <c r="DN472" s="154"/>
      <c r="DO472" s="264"/>
      <c r="DP472" s="264"/>
      <c r="DQ472" s="270"/>
      <c r="DR472" s="270"/>
      <c r="DS472" s="113"/>
      <c r="DT472" s="113"/>
      <c r="DW472" s="276"/>
      <c r="DX472" s="276"/>
      <c r="DY472" s="282"/>
      <c r="DZ472" s="282"/>
      <c r="EA472" s="258"/>
      <c r="EB472" s="258"/>
      <c r="EC472" s="288"/>
      <c r="ED472" s="288"/>
      <c r="EG472" s="299"/>
      <c r="EH472" s="299"/>
      <c r="EI472" s="230"/>
      <c r="EJ472" s="230"/>
    </row>
    <row r="473" spans="1:140" s="91" customFormat="1" x14ac:dyDescent="0.2">
      <c r="A473" s="90"/>
      <c r="B473" s="81"/>
      <c r="D473" s="80"/>
      <c r="E473" s="96"/>
      <c r="F473" s="96"/>
      <c r="G473" s="97"/>
      <c r="H473" s="80"/>
      <c r="AL473" s="90"/>
      <c r="AM473" s="90"/>
      <c r="AY473" s="125"/>
      <c r="AZ473" s="125"/>
      <c r="BA473" s="107"/>
      <c r="BB473" s="107"/>
      <c r="BC473" s="131"/>
      <c r="BD473" s="131"/>
      <c r="BE473" s="170"/>
      <c r="BF473" s="170"/>
      <c r="BG473" s="119"/>
      <c r="BH473" s="119"/>
      <c r="BI473" s="113"/>
      <c r="BJ473" s="113"/>
      <c r="BK473" s="107"/>
      <c r="BL473" s="107"/>
      <c r="BM473" s="154"/>
      <c r="BN473" s="154"/>
      <c r="BO473" s="160"/>
      <c r="BP473" s="160"/>
      <c r="BQ473" s="107"/>
      <c r="BR473" s="107"/>
      <c r="BS473" s="177"/>
      <c r="BT473" s="177"/>
      <c r="BU473" s="187"/>
      <c r="BV473" s="187"/>
      <c r="BW473" s="193"/>
      <c r="BX473" s="193"/>
      <c r="BY473" s="154"/>
      <c r="BZ473" s="154"/>
      <c r="CA473" s="170"/>
      <c r="CB473" s="170"/>
      <c r="CC473" s="206"/>
      <c r="CD473" s="206"/>
      <c r="CE473" s="177"/>
      <c r="CF473" s="177"/>
      <c r="CI473" s="212"/>
      <c r="CJ473" s="212"/>
      <c r="CM473" s="160"/>
      <c r="CN473" s="160"/>
      <c r="CO473" s="218"/>
      <c r="CP473" s="218"/>
      <c r="CS473" s="107"/>
      <c r="CT473" s="107"/>
      <c r="CU473" s="187"/>
      <c r="CV473" s="187"/>
      <c r="CW473" s="230"/>
      <c r="CX473" s="230"/>
      <c r="CY473" s="236"/>
      <c r="CZ473" s="236"/>
      <c r="DA473" s="242"/>
      <c r="DB473" s="242"/>
      <c r="DC473" s="248"/>
      <c r="DD473" s="248"/>
      <c r="DE473" s="170"/>
      <c r="DF473" s="170"/>
      <c r="DG473" s="107"/>
      <c r="DH473" s="107"/>
      <c r="DK473" s="258"/>
      <c r="DL473" s="258"/>
      <c r="DM473" s="154"/>
      <c r="DN473" s="154"/>
      <c r="DO473" s="264"/>
      <c r="DP473" s="264"/>
      <c r="DQ473" s="270"/>
      <c r="DR473" s="270"/>
      <c r="DS473" s="113"/>
      <c r="DT473" s="113"/>
      <c r="DW473" s="276"/>
      <c r="DX473" s="276"/>
      <c r="DY473" s="282"/>
      <c r="DZ473" s="282"/>
      <c r="EA473" s="258"/>
      <c r="EB473" s="258"/>
      <c r="EC473" s="288"/>
      <c r="ED473" s="288"/>
      <c r="EG473" s="299"/>
      <c r="EH473" s="299"/>
      <c r="EI473" s="230"/>
      <c r="EJ473" s="230"/>
    </row>
    <row r="474" spans="1:140" s="91" customFormat="1" x14ac:dyDescent="0.2">
      <c r="A474" s="90"/>
      <c r="B474" s="81"/>
      <c r="D474" s="80"/>
      <c r="E474" s="96"/>
      <c r="F474" s="96"/>
      <c r="G474" s="97"/>
      <c r="H474" s="80"/>
      <c r="AL474" s="90"/>
      <c r="AM474" s="90"/>
      <c r="AY474" s="125"/>
      <c r="AZ474" s="125"/>
      <c r="BA474" s="107"/>
      <c r="BB474" s="107"/>
      <c r="BC474" s="131"/>
      <c r="BD474" s="131"/>
      <c r="BE474" s="170"/>
      <c r="BF474" s="170"/>
      <c r="BG474" s="119"/>
      <c r="BH474" s="119"/>
      <c r="BI474" s="113"/>
      <c r="BJ474" s="113"/>
      <c r="BK474" s="107"/>
      <c r="BL474" s="107"/>
      <c r="BM474" s="154"/>
      <c r="BN474" s="154"/>
      <c r="BO474" s="160"/>
      <c r="BP474" s="160"/>
      <c r="BQ474" s="107"/>
      <c r="BR474" s="107"/>
      <c r="BS474" s="177"/>
      <c r="BT474" s="177"/>
      <c r="BU474" s="187"/>
      <c r="BV474" s="187"/>
      <c r="BW474" s="193"/>
      <c r="BX474" s="193"/>
      <c r="BY474" s="154"/>
      <c r="BZ474" s="154"/>
      <c r="CA474" s="170"/>
      <c r="CB474" s="170"/>
      <c r="CC474" s="206"/>
      <c r="CD474" s="206"/>
      <c r="CE474" s="177"/>
      <c r="CF474" s="177"/>
      <c r="CI474" s="212"/>
      <c r="CJ474" s="212"/>
      <c r="CM474" s="160"/>
      <c r="CN474" s="160"/>
      <c r="CO474" s="218"/>
      <c r="CP474" s="218"/>
      <c r="CS474" s="107"/>
      <c r="CT474" s="107"/>
      <c r="CU474" s="187"/>
      <c r="CV474" s="187"/>
      <c r="CW474" s="230"/>
      <c r="CX474" s="230"/>
      <c r="CY474" s="236"/>
      <c r="CZ474" s="236"/>
      <c r="DA474" s="242"/>
      <c r="DB474" s="242"/>
      <c r="DC474" s="248"/>
      <c r="DD474" s="248"/>
      <c r="DE474" s="170"/>
      <c r="DF474" s="170"/>
      <c r="DG474" s="107"/>
      <c r="DH474" s="107"/>
      <c r="DK474" s="258"/>
      <c r="DL474" s="258"/>
      <c r="DM474" s="154"/>
      <c r="DN474" s="154"/>
      <c r="DO474" s="264"/>
      <c r="DP474" s="264"/>
      <c r="DQ474" s="270"/>
      <c r="DR474" s="270"/>
      <c r="DS474" s="113"/>
      <c r="DT474" s="113"/>
      <c r="DW474" s="276"/>
      <c r="DX474" s="276"/>
      <c r="DY474" s="282"/>
      <c r="DZ474" s="282"/>
      <c r="EA474" s="258"/>
      <c r="EB474" s="258"/>
      <c r="EC474" s="288"/>
      <c r="ED474" s="288"/>
      <c r="EG474" s="299"/>
      <c r="EH474" s="299"/>
      <c r="EI474" s="230"/>
      <c r="EJ474" s="230"/>
    </row>
    <row r="475" spans="1:140" s="91" customFormat="1" x14ac:dyDescent="0.2">
      <c r="A475" s="90"/>
      <c r="B475" s="81"/>
      <c r="D475" s="80"/>
      <c r="E475" s="96"/>
      <c r="F475" s="96"/>
      <c r="G475" s="97"/>
      <c r="H475" s="80"/>
      <c r="AL475" s="90"/>
      <c r="AM475" s="90"/>
      <c r="AY475" s="125"/>
      <c r="AZ475" s="125"/>
      <c r="BA475" s="107"/>
      <c r="BB475" s="107"/>
      <c r="BC475" s="131"/>
      <c r="BD475" s="131"/>
      <c r="BE475" s="170"/>
      <c r="BF475" s="170"/>
      <c r="BG475" s="119"/>
      <c r="BH475" s="119"/>
      <c r="BI475" s="113"/>
      <c r="BJ475" s="113"/>
      <c r="BK475" s="107"/>
      <c r="BL475" s="107"/>
      <c r="BM475" s="154"/>
      <c r="BN475" s="154"/>
      <c r="BO475" s="160"/>
      <c r="BP475" s="160"/>
      <c r="BQ475" s="107"/>
      <c r="BR475" s="107"/>
      <c r="BS475" s="177"/>
      <c r="BT475" s="177"/>
      <c r="BU475" s="187"/>
      <c r="BV475" s="187"/>
      <c r="BW475" s="193"/>
      <c r="BX475" s="193"/>
      <c r="BY475" s="154"/>
      <c r="BZ475" s="154"/>
      <c r="CA475" s="170"/>
      <c r="CB475" s="170"/>
      <c r="CC475" s="206"/>
      <c r="CD475" s="206"/>
      <c r="CE475" s="177"/>
      <c r="CF475" s="177"/>
      <c r="CI475" s="212"/>
      <c r="CJ475" s="212"/>
      <c r="CM475" s="160"/>
      <c r="CN475" s="160"/>
      <c r="CO475" s="218"/>
      <c r="CP475" s="218"/>
      <c r="CS475" s="107"/>
      <c r="CT475" s="107"/>
      <c r="CU475" s="187"/>
      <c r="CV475" s="187"/>
      <c r="CW475" s="230"/>
      <c r="CX475" s="230"/>
      <c r="CY475" s="236"/>
      <c r="CZ475" s="236"/>
      <c r="DA475" s="242"/>
      <c r="DB475" s="242"/>
      <c r="DC475" s="248"/>
      <c r="DD475" s="248"/>
      <c r="DE475" s="170"/>
      <c r="DF475" s="170"/>
      <c r="DG475" s="107"/>
      <c r="DH475" s="107"/>
      <c r="DK475" s="258"/>
      <c r="DL475" s="258"/>
      <c r="DM475" s="154"/>
      <c r="DN475" s="154"/>
      <c r="DO475" s="264"/>
      <c r="DP475" s="264"/>
      <c r="DQ475" s="270"/>
      <c r="DR475" s="270"/>
      <c r="DS475" s="113"/>
      <c r="DT475" s="113"/>
      <c r="DW475" s="276"/>
      <c r="DX475" s="276"/>
      <c r="DY475" s="282"/>
      <c r="DZ475" s="282"/>
      <c r="EA475" s="258"/>
      <c r="EB475" s="258"/>
      <c r="EC475" s="288"/>
      <c r="ED475" s="288"/>
      <c r="EG475" s="299"/>
      <c r="EH475" s="299"/>
      <c r="EI475" s="230"/>
      <c r="EJ475" s="230"/>
    </row>
    <row r="476" spans="1:140" s="91" customFormat="1" x14ac:dyDescent="0.2">
      <c r="A476" s="90"/>
      <c r="B476" s="81"/>
      <c r="D476" s="80"/>
      <c r="E476" s="96"/>
      <c r="F476" s="96"/>
      <c r="G476" s="97"/>
      <c r="H476" s="80"/>
      <c r="AL476" s="90"/>
      <c r="AM476" s="90"/>
      <c r="AY476" s="125"/>
      <c r="AZ476" s="125"/>
      <c r="BA476" s="107"/>
      <c r="BB476" s="107"/>
      <c r="BC476" s="131"/>
      <c r="BD476" s="131"/>
      <c r="BE476" s="170"/>
      <c r="BF476" s="170"/>
      <c r="BG476" s="119"/>
      <c r="BH476" s="119"/>
      <c r="BI476" s="113"/>
      <c r="BJ476" s="113"/>
      <c r="BK476" s="107"/>
      <c r="BL476" s="107"/>
      <c r="BM476" s="154"/>
      <c r="BN476" s="154"/>
      <c r="BO476" s="160"/>
      <c r="BP476" s="160"/>
      <c r="BQ476" s="107"/>
      <c r="BR476" s="107"/>
      <c r="BS476" s="177"/>
      <c r="BT476" s="177"/>
      <c r="BU476" s="187"/>
      <c r="BV476" s="187"/>
      <c r="BW476" s="193"/>
      <c r="BX476" s="193"/>
      <c r="BY476" s="154"/>
      <c r="BZ476" s="154"/>
      <c r="CA476" s="170"/>
      <c r="CB476" s="170"/>
      <c r="CC476" s="206"/>
      <c r="CD476" s="206"/>
      <c r="CE476" s="177"/>
      <c r="CF476" s="177"/>
      <c r="CI476" s="212"/>
      <c r="CJ476" s="212"/>
      <c r="CM476" s="160"/>
      <c r="CN476" s="160"/>
      <c r="CO476" s="218"/>
      <c r="CP476" s="218"/>
      <c r="CS476" s="107"/>
      <c r="CT476" s="107"/>
      <c r="CU476" s="187"/>
      <c r="CV476" s="187"/>
      <c r="CW476" s="230"/>
      <c r="CX476" s="230"/>
      <c r="CY476" s="236"/>
      <c r="CZ476" s="236"/>
      <c r="DA476" s="242"/>
      <c r="DB476" s="242"/>
      <c r="DC476" s="248"/>
      <c r="DD476" s="248"/>
      <c r="DE476" s="170"/>
      <c r="DF476" s="170"/>
      <c r="DG476" s="107"/>
      <c r="DH476" s="107"/>
      <c r="DK476" s="258"/>
      <c r="DL476" s="258"/>
      <c r="DM476" s="154"/>
      <c r="DN476" s="154"/>
      <c r="DO476" s="264"/>
      <c r="DP476" s="264"/>
      <c r="DQ476" s="270"/>
      <c r="DR476" s="270"/>
      <c r="DS476" s="113"/>
      <c r="DT476" s="113"/>
      <c r="DW476" s="276"/>
      <c r="DX476" s="276"/>
      <c r="DY476" s="282"/>
      <c r="DZ476" s="282"/>
      <c r="EA476" s="258"/>
      <c r="EB476" s="258"/>
      <c r="EC476" s="288"/>
      <c r="ED476" s="288"/>
      <c r="EG476" s="299"/>
      <c r="EH476" s="299"/>
      <c r="EI476" s="230"/>
      <c r="EJ476" s="230"/>
    </row>
    <row r="477" spans="1:140" s="91" customFormat="1" x14ac:dyDescent="0.2">
      <c r="A477" s="90"/>
      <c r="B477" s="81"/>
      <c r="D477" s="80"/>
      <c r="E477" s="96"/>
      <c r="F477" s="96"/>
      <c r="G477" s="97"/>
      <c r="H477" s="80"/>
      <c r="AL477" s="90"/>
      <c r="AM477" s="90"/>
      <c r="AY477" s="125"/>
      <c r="AZ477" s="125"/>
      <c r="BA477" s="107"/>
      <c r="BB477" s="107"/>
      <c r="BC477" s="131"/>
      <c r="BD477" s="131"/>
      <c r="BE477" s="170"/>
      <c r="BF477" s="170"/>
      <c r="BG477" s="119"/>
      <c r="BH477" s="119"/>
      <c r="BI477" s="113"/>
      <c r="BJ477" s="113"/>
      <c r="BK477" s="107"/>
      <c r="BL477" s="107"/>
      <c r="BM477" s="154"/>
      <c r="BN477" s="154"/>
      <c r="BO477" s="160"/>
      <c r="BP477" s="160"/>
      <c r="BQ477" s="107"/>
      <c r="BR477" s="107"/>
      <c r="BS477" s="177"/>
      <c r="BT477" s="177"/>
      <c r="BU477" s="187"/>
      <c r="BV477" s="187"/>
      <c r="BW477" s="193"/>
      <c r="BX477" s="193"/>
      <c r="BY477" s="154"/>
      <c r="BZ477" s="154"/>
      <c r="CA477" s="170"/>
      <c r="CB477" s="170"/>
      <c r="CC477" s="206"/>
      <c r="CD477" s="206"/>
      <c r="CE477" s="177"/>
      <c r="CF477" s="177"/>
      <c r="CI477" s="212"/>
      <c r="CJ477" s="212"/>
      <c r="CM477" s="160"/>
      <c r="CN477" s="160"/>
      <c r="CO477" s="218"/>
      <c r="CP477" s="218"/>
      <c r="CS477" s="107"/>
      <c r="CT477" s="107"/>
      <c r="CU477" s="187"/>
      <c r="CV477" s="187"/>
      <c r="CW477" s="230"/>
      <c r="CX477" s="230"/>
      <c r="CY477" s="236"/>
      <c r="CZ477" s="236"/>
      <c r="DA477" s="242"/>
      <c r="DB477" s="242"/>
      <c r="DC477" s="248"/>
      <c r="DD477" s="248"/>
      <c r="DE477" s="170"/>
      <c r="DF477" s="170"/>
      <c r="DG477" s="107"/>
      <c r="DH477" s="107"/>
      <c r="DK477" s="258"/>
      <c r="DL477" s="258"/>
      <c r="DM477" s="154"/>
      <c r="DN477" s="154"/>
      <c r="DO477" s="264"/>
      <c r="DP477" s="264"/>
      <c r="DQ477" s="270"/>
      <c r="DR477" s="270"/>
      <c r="DS477" s="113"/>
      <c r="DT477" s="113"/>
      <c r="DW477" s="276"/>
      <c r="DX477" s="276"/>
      <c r="DY477" s="282"/>
      <c r="DZ477" s="282"/>
      <c r="EA477" s="258"/>
      <c r="EB477" s="258"/>
      <c r="EC477" s="288"/>
      <c r="ED477" s="288"/>
      <c r="EG477" s="299"/>
      <c r="EH477" s="299"/>
      <c r="EI477" s="230"/>
      <c r="EJ477" s="230"/>
    </row>
    <row r="478" spans="1:140" s="91" customFormat="1" x14ac:dyDescent="0.2">
      <c r="A478" s="90"/>
      <c r="B478" s="81"/>
      <c r="D478" s="80"/>
      <c r="E478" s="96"/>
      <c r="F478" s="96"/>
      <c r="G478" s="97"/>
      <c r="H478" s="80"/>
      <c r="AL478" s="90"/>
      <c r="AM478" s="90"/>
      <c r="AY478" s="125"/>
      <c r="AZ478" s="125"/>
      <c r="BA478" s="107"/>
      <c r="BB478" s="107"/>
      <c r="BC478" s="131"/>
      <c r="BD478" s="131"/>
      <c r="BE478" s="170"/>
      <c r="BF478" s="170"/>
      <c r="BG478" s="119"/>
      <c r="BH478" s="119"/>
      <c r="BI478" s="113"/>
      <c r="BJ478" s="113"/>
      <c r="BK478" s="107"/>
      <c r="BL478" s="107"/>
      <c r="BM478" s="154"/>
      <c r="BN478" s="154"/>
      <c r="BO478" s="160"/>
      <c r="BP478" s="160"/>
      <c r="BQ478" s="107"/>
      <c r="BR478" s="107"/>
      <c r="BS478" s="177"/>
      <c r="BT478" s="177"/>
      <c r="BU478" s="187"/>
      <c r="BV478" s="187"/>
      <c r="BW478" s="193"/>
      <c r="BX478" s="193"/>
      <c r="BY478" s="154"/>
      <c r="BZ478" s="154"/>
      <c r="CA478" s="170"/>
      <c r="CB478" s="170"/>
      <c r="CC478" s="206"/>
      <c r="CD478" s="206"/>
      <c r="CE478" s="177"/>
      <c r="CF478" s="177"/>
      <c r="CI478" s="212"/>
      <c r="CJ478" s="212"/>
      <c r="CM478" s="160"/>
      <c r="CN478" s="160"/>
      <c r="CO478" s="218"/>
      <c r="CP478" s="218"/>
      <c r="CS478" s="107"/>
      <c r="CT478" s="107"/>
      <c r="CU478" s="187"/>
      <c r="CV478" s="187"/>
      <c r="CW478" s="230"/>
      <c r="CX478" s="230"/>
      <c r="CY478" s="236"/>
      <c r="CZ478" s="236"/>
      <c r="DA478" s="242"/>
      <c r="DB478" s="242"/>
      <c r="DC478" s="248"/>
      <c r="DD478" s="248"/>
      <c r="DE478" s="170"/>
      <c r="DF478" s="170"/>
      <c r="DG478" s="107"/>
      <c r="DH478" s="107"/>
      <c r="DK478" s="258"/>
      <c r="DL478" s="258"/>
      <c r="DM478" s="154"/>
      <c r="DN478" s="154"/>
      <c r="DO478" s="264"/>
      <c r="DP478" s="264"/>
      <c r="DQ478" s="270"/>
      <c r="DR478" s="270"/>
      <c r="DS478" s="113"/>
      <c r="DT478" s="113"/>
      <c r="DW478" s="276"/>
      <c r="DX478" s="276"/>
      <c r="DY478" s="282"/>
      <c r="DZ478" s="282"/>
      <c r="EA478" s="258"/>
      <c r="EB478" s="258"/>
      <c r="EC478" s="288"/>
      <c r="ED478" s="288"/>
      <c r="EG478" s="299"/>
      <c r="EH478" s="299"/>
      <c r="EI478" s="230"/>
      <c r="EJ478" s="230"/>
    </row>
    <row r="479" spans="1:140" s="91" customFormat="1" x14ac:dyDescent="0.2">
      <c r="A479" s="90"/>
      <c r="B479" s="81"/>
      <c r="D479" s="80"/>
      <c r="E479" s="96"/>
      <c r="F479" s="96"/>
      <c r="G479" s="97"/>
      <c r="H479" s="80"/>
      <c r="AL479" s="90"/>
      <c r="AM479" s="90"/>
      <c r="AY479" s="125"/>
      <c r="AZ479" s="125"/>
      <c r="BA479" s="107"/>
      <c r="BB479" s="107"/>
      <c r="BC479" s="131"/>
      <c r="BD479" s="131"/>
      <c r="BE479" s="170"/>
      <c r="BF479" s="170"/>
      <c r="BG479" s="119"/>
      <c r="BH479" s="119"/>
      <c r="BI479" s="113"/>
      <c r="BJ479" s="113"/>
      <c r="BK479" s="107"/>
      <c r="BL479" s="107"/>
      <c r="BM479" s="154"/>
      <c r="BN479" s="154"/>
      <c r="BO479" s="160"/>
      <c r="BP479" s="160"/>
      <c r="BQ479" s="107"/>
      <c r="BR479" s="107"/>
      <c r="BS479" s="177"/>
      <c r="BT479" s="177"/>
      <c r="BU479" s="187"/>
      <c r="BV479" s="187"/>
      <c r="BW479" s="193"/>
      <c r="BX479" s="193"/>
      <c r="BY479" s="154"/>
      <c r="BZ479" s="154"/>
      <c r="CA479" s="170"/>
      <c r="CB479" s="170"/>
      <c r="CC479" s="206"/>
      <c r="CD479" s="206"/>
      <c r="CE479" s="177"/>
      <c r="CF479" s="177"/>
      <c r="CI479" s="212"/>
      <c r="CJ479" s="212"/>
      <c r="CM479" s="160"/>
      <c r="CN479" s="160"/>
      <c r="CO479" s="218"/>
      <c r="CP479" s="218"/>
      <c r="CS479" s="107"/>
      <c r="CT479" s="107"/>
      <c r="CU479" s="187"/>
      <c r="CV479" s="187"/>
      <c r="CW479" s="230"/>
      <c r="CX479" s="230"/>
      <c r="CY479" s="236"/>
      <c r="CZ479" s="236"/>
      <c r="DA479" s="242"/>
      <c r="DB479" s="242"/>
      <c r="DC479" s="248"/>
      <c r="DD479" s="248"/>
      <c r="DE479" s="170"/>
      <c r="DF479" s="170"/>
      <c r="DG479" s="107"/>
      <c r="DH479" s="107"/>
      <c r="DK479" s="258"/>
      <c r="DL479" s="258"/>
      <c r="DM479" s="154"/>
      <c r="DN479" s="154"/>
      <c r="DO479" s="264"/>
      <c r="DP479" s="264"/>
      <c r="DQ479" s="270"/>
      <c r="DR479" s="270"/>
      <c r="DS479" s="113"/>
      <c r="DT479" s="113"/>
      <c r="DW479" s="276"/>
      <c r="DX479" s="276"/>
      <c r="DY479" s="282"/>
      <c r="DZ479" s="282"/>
      <c r="EA479" s="258"/>
      <c r="EB479" s="258"/>
      <c r="EC479" s="288"/>
      <c r="ED479" s="288"/>
      <c r="EG479" s="299"/>
      <c r="EH479" s="299"/>
      <c r="EI479" s="230"/>
      <c r="EJ479" s="230"/>
    </row>
    <row r="480" spans="1:140" s="91" customFormat="1" x14ac:dyDescent="0.2">
      <c r="A480" s="90"/>
      <c r="B480" s="81"/>
      <c r="D480" s="80"/>
      <c r="E480" s="96"/>
      <c r="F480" s="96"/>
      <c r="G480" s="97"/>
      <c r="H480" s="80"/>
      <c r="AL480" s="90"/>
      <c r="AM480" s="90"/>
      <c r="AY480" s="125"/>
      <c r="AZ480" s="125"/>
      <c r="BA480" s="107"/>
      <c r="BB480" s="107"/>
      <c r="BC480" s="131"/>
      <c r="BD480" s="131"/>
      <c r="BE480" s="170"/>
      <c r="BF480" s="170"/>
      <c r="BG480" s="119"/>
      <c r="BH480" s="119"/>
      <c r="BI480" s="113"/>
      <c r="BJ480" s="113"/>
      <c r="BK480" s="107"/>
      <c r="BL480" s="107"/>
      <c r="BM480" s="154"/>
      <c r="BN480" s="154"/>
      <c r="BO480" s="160"/>
      <c r="BP480" s="160"/>
      <c r="BQ480" s="107"/>
      <c r="BR480" s="107"/>
      <c r="BS480" s="177"/>
      <c r="BT480" s="177"/>
      <c r="BU480" s="187"/>
      <c r="BV480" s="187"/>
      <c r="BW480" s="193"/>
      <c r="BX480" s="193"/>
      <c r="BY480" s="154"/>
      <c r="BZ480" s="154"/>
      <c r="CA480" s="170"/>
      <c r="CB480" s="170"/>
      <c r="CC480" s="206"/>
      <c r="CD480" s="206"/>
      <c r="CE480" s="177"/>
      <c r="CF480" s="177"/>
      <c r="CI480" s="212"/>
      <c r="CJ480" s="212"/>
      <c r="CM480" s="160"/>
      <c r="CN480" s="160"/>
      <c r="CO480" s="218"/>
      <c r="CP480" s="218"/>
      <c r="CS480" s="107"/>
      <c r="CT480" s="107"/>
      <c r="CU480" s="187"/>
      <c r="CV480" s="187"/>
      <c r="CW480" s="230"/>
      <c r="CX480" s="230"/>
      <c r="CY480" s="236"/>
      <c r="CZ480" s="236"/>
      <c r="DA480" s="242"/>
      <c r="DB480" s="242"/>
      <c r="DC480" s="248"/>
      <c r="DD480" s="248"/>
      <c r="DE480" s="170"/>
      <c r="DF480" s="170"/>
      <c r="DG480" s="107"/>
      <c r="DH480" s="107"/>
      <c r="DK480" s="258"/>
      <c r="DL480" s="258"/>
      <c r="DM480" s="154"/>
      <c r="DN480" s="154"/>
      <c r="DO480" s="264"/>
      <c r="DP480" s="264"/>
      <c r="DQ480" s="270"/>
      <c r="DR480" s="270"/>
      <c r="DS480" s="113"/>
      <c r="DT480" s="113"/>
      <c r="DW480" s="276"/>
      <c r="DX480" s="276"/>
      <c r="DY480" s="282"/>
      <c r="DZ480" s="282"/>
      <c r="EA480" s="258"/>
      <c r="EB480" s="258"/>
      <c r="EC480" s="288"/>
      <c r="ED480" s="288"/>
      <c r="EG480" s="299"/>
      <c r="EH480" s="299"/>
      <c r="EI480" s="230"/>
      <c r="EJ480" s="230"/>
    </row>
    <row r="481" spans="1:140" s="91" customFormat="1" x14ac:dyDescent="0.2">
      <c r="A481" s="90"/>
      <c r="B481" s="81"/>
      <c r="D481" s="80"/>
      <c r="E481" s="96"/>
      <c r="F481" s="96"/>
      <c r="G481" s="97"/>
      <c r="H481" s="80"/>
      <c r="AL481" s="90"/>
      <c r="AM481" s="90"/>
      <c r="AY481" s="125"/>
      <c r="AZ481" s="125"/>
      <c r="BA481" s="107"/>
      <c r="BB481" s="107"/>
      <c r="BC481" s="131"/>
      <c r="BD481" s="131"/>
      <c r="BE481" s="170"/>
      <c r="BF481" s="170"/>
      <c r="BG481" s="119"/>
      <c r="BH481" s="119"/>
      <c r="BI481" s="113"/>
      <c r="BJ481" s="113"/>
      <c r="BK481" s="107"/>
      <c r="BL481" s="107"/>
      <c r="BM481" s="154"/>
      <c r="BN481" s="154"/>
      <c r="BO481" s="160"/>
      <c r="BP481" s="160"/>
      <c r="BQ481" s="107"/>
      <c r="BR481" s="107"/>
      <c r="BS481" s="177"/>
      <c r="BT481" s="177"/>
      <c r="BU481" s="187"/>
      <c r="BV481" s="187"/>
      <c r="BW481" s="193"/>
      <c r="BX481" s="193"/>
      <c r="BY481" s="154"/>
      <c r="BZ481" s="154"/>
      <c r="CA481" s="170"/>
      <c r="CB481" s="170"/>
      <c r="CC481" s="206"/>
      <c r="CD481" s="206"/>
      <c r="CE481" s="177"/>
      <c r="CF481" s="177"/>
      <c r="CI481" s="212"/>
      <c r="CJ481" s="212"/>
      <c r="CM481" s="160"/>
      <c r="CN481" s="160"/>
      <c r="CO481" s="218"/>
      <c r="CP481" s="218"/>
      <c r="CS481" s="107"/>
      <c r="CT481" s="107"/>
      <c r="CU481" s="187"/>
      <c r="CV481" s="187"/>
      <c r="CW481" s="230"/>
      <c r="CX481" s="230"/>
      <c r="CY481" s="236"/>
      <c r="CZ481" s="236"/>
      <c r="DA481" s="242"/>
      <c r="DB481" s="242"/>
      <c r="DC481" s="248"/>
      <c r="DD481" s="248"/>
      <c r="DE481" s="170"/>
      <c r="DF481" s="170"/>
      <c r="DG481" s="107"/>
      <c r="DH481" s="107"/>
      <c r="DK481" s="258"/>
      <c r="DL481" s="258"/>
      <c r="DM481" s="154"/>
      <c r="DN481" s="154"/>
      <c r="DO481" s="264"/>
      <c r="DP481" s="264"/>
      <c r="DQ481" s="270"/>
      <c r="DR481" s="270"/>
      <c r="DS481" s="113"/>
      <c r="DT481" s="113"/>
      <c r="DW481" s="276"/>
      <c r="DX481" s="276"/>
      <c r="DY481" s="282"/>
      <c r="DZ481" s="282"/>
      <c r="EA481" s="258"/>
      <c r="EB481" s="258"/>
      <c r="EC481" s="288"/>
      <c r="ED481" s="288"/>
      <c r="EG481" s="299"/>
      <c r="EH481" s="299"/>
      <c r="EI481" s="230"/>
      <c r="EJ481" s="230"/>
    </row>
    <row r="482" spans="1:140" s="91" customFormat="1" x14ac:dyDescent="0.2">
      <c r="A482" s="90"/>
      <c r="B482" s="81"/>
      <c r="D482" s="80"/>
      <c r="E482" s="96"/>
      <c r="F482" s="96"/>
      <c r="G482" s="97"/>
      <c r="H482" s="80"/>
      <c r="AL482" s="90"/>
      <c r="AM482" s="90"/>
      <c r="AY482" s="125"/>
      <c r="AZ482" s="125"/>
      <c r="BA482" s="107"/>
      <c r="BB482" s="107"/>
      <c r="BC482" s="131"/>
      <c r="BD482" s="131"/>
      <c r="BE482" s="170"/>
      <c r="BF482" s="170"/>
      <c r="BG482" s="119"/>
      <c r="BH482" s="119"/>
      <c r="BI482" s="113"/>
      <c r="BJ482" s="113"/>
      <c r="BK482" s="107"/>
      <c r="BL482" s="107"/>
      <c r="BM482" s="154"/>
      <c r="BN482" s="154"/>
      <c r="BO482" s="160"/>
      <c r="BP482" s="160"/>
      <c r="BQ482" s="107"/>
      <c r="BR482" s="107"/>
      <c r="BS482" s="177"/>
      <c r="BT482" s="177"/>
      <c r="BU482" s="187"/>
      <c r="BV482" s="187"/>
      <c r="BW482" s="193"/>
      <c r="BX482" s="193"/>
      <c r="BY482" s="154"/>
      <c r="BZ482" s="154"/>
      <c r="CA482" s="170"/>
      <c r="CB482" s="170"/>
      <c r="CC482" s="206"/>
      <c r="CD482" s="206"/>
      <c r="CE482" s="177"/>
      <c r="CF482" s="177"/>
      <c r="CI482" s="212"/>
      <c r="CJ482" s="212"/>
      <c r="CM482" s="160"/>
      <c r="CN482" s="160"/>
      <c r="CO482" s="218"/>
      <c r="CP482" s="218"/>
      <c r="CS482" s="107"/>
      <c r="CT482" s="107"/>
      <c r="CU482" s="187"/>
      <c r="CV482" s="187"/>
      <c r="CW482" s="230"/>
      <c r="CX482" s="230"/>
      <c r="CY482" s="236"/>
      <c r="CZ482" s="236"/>
      <c r="DA482" s="242"/>
      <c r="DB482" s="242"/>
      <c r="DC482" s="248"/>
      <c r="DD482" s="248"/>
      <c r="DE482" s="170"/>
      <c r="DF482" s="170"/>
      <c r="DG482" s="107"/>
      <c r="DH482" s="107"/>
      <c r="DK482" s="258"/>
      <c r="DL482" s="258"/>
      <c r="DM482" s="154"/>
      <c r="DN482" s="154"/>
      <c r="DO482" s="264"/>
      <c r="DP482" s="264"/>
      <c r="DQ482" s="270"/>
      <c r="DR482" s="270"/>
      <c r="DS482" s="113"/>
      <c r="DT482" s="113"/>
      <c r="DW482" s="276"/>
      <c r="DX482" s="276"/>
      <c r="DY482" s="282"/>
      <c r="DZ482" s="282"/>
      <c r="EA482" s="258"/>
      <c r="EB482" s="258"/>
      <c r="EC482" s="288"/>
      <c r="ED482" s="288"/>
      <c r="EG482" s="299"/>
      <c r="EH482" s="299"/>
      <c r="EI482" s="230"/>
      <c r="EJ482" s="230"/>
    </row>
    <row r="483" spans="1:140" s="91" customFormat="1" x14ac:dyDescent="0.2">
      <c r="A483" s="90"/>
      <c r="B483" s="81"/>
      <c r="D483" s="80"/>
      <c r="E483" s="96"/>
      <c r="F483" s="96"/>
      <c r="G483" s="97"/>
      <c r="H483" s="80"/>
      <c r="AL483" s="90"/>
      <c r="AM483" s="90"/>
      <c r="AY483" s="125"/>
      <c r="AZ483" s="125"/>
      <c r="BA483" s="107"/>
      <c r="BB483" s="107"/>
      <c r="BC483" s="131"/>
      <c r="BD483" s="131"/>
      <c r="BE483" s="170"/>
      <c r="BF483" s="170"/>
      <c r="BG483" s="119"/>
      <c r="BH483" s="119"/>
      <c r="BI483" s="113"/>
      <c r="BJ483" s="113"/>
      <c r="BK483" s="107"/>
      <c r="BL483" s="107"/>
      <c r="BM483" s="154"/>
      <c r="BN483" s="154"/>
      <c r="BO483" s="160"/>
      <c r="BP483" s="160"/>
      <c r="BQ483" s="107"/>
      <c r="BR483" s="107"/>
      <c r="BS483" s="177"/>
      <c r="BT483" s="177"/>
      <c r="BU483" s="187"/>
      <c r="BV483" s="187"/>
      <c r="BW483" s="193"/>
      <c r="BX483" s="193"/>
      <c r="BY483" s="154"/>
      <c r="BZ483" s="154"/>
      <c r="CA483" s="170"/>
      <c r="CB483" s="170"/>
      <c r="CC483" s="206"/>
      <c r="CD483" s="206"/>
      <c r="CE483" s="177"/>
      <c r="CF483" s="177"/>
      <c r="CI483" s="212"/>
      <c r="CJ483" s="212"/>
      <c r="CM483" s="160"/>
      <c r="CN483" s="160"/>
      <c r="CO483" s="218"/>
      <c r="CP483" s="218"/>
      <c r="CS483" s="107"/>
      <c r="CT483" s="107"/>
      <c r="CU483" s="187"/>
      <c r="CV483" s="187"/>
      <c r="CW483" s="230"/>
      <c r="CX483" s="230"/>
      <c r="CY483" s="236"/>
      <c r="CZ483" s="236"/>
      <c r="DA483" s="242"/>
      <c r="DB483" s="242"/>
      <c r="DC483" s="248"/>
      <c r="DD483" s="248"/>
      <c r="DE483" s="170"/>
      <c r="DF483" s="170"/>
      <c r="DG483" s="107"/>
      <c r="DH483" s="107"/>
      <c r="DK483" s="258"/>
      <c r="DL483" s="258"/>
      <c r="DM483" s="154"/>
      <c r="DN483" s="154"/>
      <c r="DO483" s="264"/>
      <c r="DP483" s="264"/>
      <c r="DQ483" s="270"/>
      <c r="DR483" s="270"/>
      <c r="DS483" s="113"/>
      <c r="DT483" s="113"/>
      <c r="DW483" s="276"/>
      <c r="DX483" s="276"/>
      <c r="DY483" s="282"/>
      <c r="DZ483" s="282"/>
      <c r="EA483" s="258"/>
      <c r="EB483" s="258"/>
      <c r="EC483" s="288"/>
      <c r="ED483" s="288"/>
      <c r="EG483" s="299"/>
      <c r="EH483" s="299"/>
      <c r="EI483" s="230"/>
      <c r="EJ483" s="230"/>
    </row>
    <row r="484" spans="1:140" s="91" customFormat="1" x14ac:dyDescent="0.2">
      <c r="A484" s="90"/>
      <c r="B484" s="81"/>
      <c r="D484" s="80"/>
      <c r="E484" s="96"/>
      <c r="F484" s="96"/>
      <c r="G484" s="97"/>
      <c r="H484" s="80"/>
      <c r="AL484" s="90"/>
      <c r="AM484" s="90"/>
      <c r="AY484" s="125"/>
      <c r="AZ484" s="125"/>
      <c r="BA484" s="107"/>
      <c r="BB484" s="107"/>
      <c r="BC484" s="131"/>
      <c r="BD484" s="131"/>
      <c r="BE484" s="170"/>
      <c r="BF484" s="170"/>
      <c r="BG484" s="119"/>
      <c r="BH484" s="119"/>
      <c r="BI484" s="113"/>
      <c r="BJ484" s="113"/>
      <c r="BK484" s="107"/>
      <c r="BL484" s="107"/>
      <c r="BM484" s="154"/>
      <c r="BN484" s="154"/>
      <c r="BO484" s="160"/>
      <c r="BP484" s="160"/>
      <c r="BQ484" s="107"/>
      <c r="BR484" s="107"/>
      <c r="BS484" s="177"/>
      <c r="BT484" s="177"/>
      <c r="BU484" s="187"/>
      <c r="BV484" s="187"/>
      <c r="BW484" s="193"/>
      <c r="BX484" s="193"/>
      <c r="BY484" s="154"/>
      <c r="BZ484" s="154"/>
      <c r="CA484" s="170"/>
      <c r="CB484" s="170"/>
      <c r="CC484" s="206"/>
      <c r="CD484" s="206"/>
      <c r="CE484" s="177"/>
      <c r="CF484" s="177"/>
      <c r="CI484" s="212"/>
      <c r="CJ484" s="212"/>
      <c r="CM484" s="160"/>
      <c r="CN484" s="160"/>
      <c r="CO484" s="218"/>
      <c r="CP484" s="218"/>
      <c r="CS484" s="107"/>
      <c r="CT484" s="107"/>
      <c r="CU484" s="187"/>
      <c r="CV484" s="187"/>
      <c r="CW484" s="230"/>
      <c r="CX484" s="230"/>
      <c r="CY484" s="236"/>
      <c r="CZ484" s="236"/>
      <c r="DA484" s="242"/>
      <c r="DB484" s="242"/>
      <c r="DC484" s="248"/>
      <c r="DD484" s="248"/>
      <c r="DE484" s="170"/>
      <c r="DF484" s="170"/>
      <c r="DG484" s="107"/>
      <c r="DH484" s="107"/>
      <c r="DK484" s="258"/>
      <c r="DL484" s="258"/>
      <c r="DM484" s="154"/>
      <c r="DN484" s="154"/>
      <c r="DO484" s="264"/>
      <c r="DP484" s="264"/>
      <c r="DQ484" s="270"/>
      <c r="DR484" s="270"/>
      <c r="DS484" s="113"/>
      <c r="DT484" s="113"/>
      <c r="DW484" s="276"/>
      <c r="DX484" s="276"/>
      <c r="DY484" s="282"/>
      <c r="DZ484" s="282"/>
      <c r="EA484" s="258"/>
      <c r="EB484" s="258"/>
      <c r="EC484" s="288"/>
      <c r="ED484" s="288"/>
      <c r="EG484" s="299"/>
      <c r="EH484" s="299"/>
      <c r="EI484" s="230"/>
      <c r="EJ484" s="230"/>
    </row>
    <row r="485" spans="1:140" s="91" customFormat="1" x14ac:dyDescent="0.2">
      <c r="A485" s="90"/>
      <c r="B485" s="81"/>
      <c r="D485" s="80"/>
      <c r="E485" s="96"/>
      <c r="F485" s="96"/>
      <c r="G485" s="97"/>
      <c r="H485" s="80"/>
      <c r="AL485" s="90"/>
      <c r="AM485" s="90"/>
      <c r="AY485" s="125"/>
      <c r="AZ485" s="125"/>
      <c r="BA485" s="107"/>
      <c r="BB485" s="107"/>
      <c r="BC485" s="131"/>
      <c r="BD485" s="131"/>
      <c r="BE485" s="170"/>
      <c r="BF485" s="170"/>
      <c r="BG485" s="119"/>
      <c r="BH485" s="119"/>
      <c r="BI485" s="113"/>
      <c r="BJ485" s="113"/>
      <c r="BK485" s="107"/>
      <c r="BL485" s="107"/>
      <c r="BM485" s="154"/>
      <c r="BN485" s="154"/>
      <c r="BO485" s="160"/>
      <c r="BP485" s="160"/>
      <c r="BQ485" s="107"/>
      <c r="BR485" s="107"/>
      <c r="BS485" s="177"/>
      <c r="BT485" s="177"/>
      <c r="BU485" s="187"/>
      <c r="BV485" s="187"/>
      <c r="BW485" s="193"/>
      <c r="BX485" s="193"/>
      <c r="BY485" s="154"/>
      <c r="BZ485" s="154"/>
      <c r="CA485" s="170"/>
      <c r="CB485" s="170"/>
      <c r="CC485" s="206"/>
      <c r="CD485" s="206"/>
      <c r="CE485" s="177"/>
      <c r="CF485" s="177"/>
      <c r="CI485" s="212"/>
      <c r="CJ485" s="212"/>
      <c r="CM485" s="160"/>
      <c r="CN485" s="160"/>
      <c r="CO485" s="218"/>
      <c r="CP485" s="218"/>
      <c r="CS485" s="107"/>
      <c r="CT485" s="107"/>
      <c r="CU485" s="187"/>
      <c r="CV485" s="187"/>
      <c r="CW485" s="230"/>
      <c r="CX485" s="230"/>
      <c r="CY485" s="236"/>
      <c r="CZ485" s="236"/>
      <c r="DA485" s="242"/>
      <c r="DB485" s="242"/>
      <c r="DC485" s="248"/>
      <c r="DD485" s="248"/>
      <c r="DE485" s="170"/>
      <c r="DF485" s="170"/>
      <c r="DG485" s="107"/>
      <c r="DH485" s="107"/>
      <c r="DK485" s="258"/>
      <c r="DL485" s="258"/>
      <c r="DM485" s="154"/>
      <c r="DN485" s="154"/>
      <c r="DO485" s="264"/>
      <c r="DP485" s="264"/>
      <c r="DQ485" s="270"/>
      <c r="DR485" s="270"/>
      <c r="DS485" s="113"/>
      <c r="DT485" s="113"/>
      <c r="DW485" s="276"/>
      <c r="DX485" s="276"/>
      <c r="DY485" s="282"/>
      <c r="DZ485" s="282"/>
      <c r="EA485" s="258"/>
      <c r="EB485" s="258"/>
      <c r="EC485" s="288"/>
      <c r="ED485" s="288"/>
      <c r="EG485" s="299"/>
      <c r="EH485" s="299"/>
      <c r="EI485" s="230"/>
      <c r="EJ485" s="230"/>
    </row>
    <row r="486" spans="1:140" s="91" customFormat="1" x14ac:dyDescent="0.2">
      <c r="A486" s="90"/>
      <c r="B486" s="81"/>
      <c r="D486" s="80"/>
      <c r="E486" s="96"/>
      <c r="F486" s="96"/>
      <c r="G486" s="97"/>
      <c r="H486" s="80"/>
      <c r="AL486" s="90"/>
      <c r="AM486" s="90"/>
      <c r="AY486" s="125"/>
      <c r="AZ486" s="125"/>
      <c r="BA486" s="107"/>
      <c r="BB486" s="107"/>
      <c r="BC486" s="131"/>
      <c r="BD486" s="131"/>
      <c r="BE486" s="170"/>
      <c r="BF486" s="170"/>
      <c r="BG486" s="119"/>
      <c r="BH486" s="119"/>
      <c r="BI486" s="113"/>
      <c r="BJ486" s="113"/>
      <c r="BK486" s="107"/>
      <c r="BL486" s="107"/>
      <c r="BM486" s="154"/>
      <c r="BN486" s="154"/>
      <c r="BO486" s="160"/>
      <c r="BP486" s="160"/>
      <c r="BQ486" s="107"/>
      <c r="BR486" s="107"/>
      <c r="BS486" s="177"/>
      <c r="BT486" s="177"/>
      <c r="BU486" s="187"/>
      <c r="BV486" s="187"/>
      <c r="BW486" s="193"/>
      <c r="BX486" s="193"/>
      <c r="BY486" s="154"/>
      <c r="BZ486" s="154"/>
      <c r="CA486" s="170"/>
      <c r="CB486" s="170"/>
      <c r="CC486" s="206"/>
      <c r="CD486" s="206"/>
      <c r="CE486" s="177"/>
      <c r="CF486" s="177"/>
      <c r="CI486" s="212"/>
      <c r="CJ486" s="212"/>
      <c r="CM486" s="160"/>
      <c r="CN486" s="160"/>
      <c r="CO486" s="218"/>
      <c r="CP486" s="218"/>
      <c r="CS486" s="107"/>
      <c r="CT486" s="107"/>
      <c r="CU486" s="187"/>
      <c r="CV486" s="187"/>
      <c r="CW486" s="230"/>
      <c r="CX486" s="230"/>
      <c r="CY486" s="236"/>
      <c r="CZ486" s="236"/>
      <c r="DA486" s="242"/>
      <c r="DB486" s="242"/>
      <c r="DC486" s="248"/>
      <c r="DD486" s="248"/>
      <c r="DE486" s="170"/>
      <c r="DF486" s="170"/>
      <c r="DG486" s="107"/>
      <c r="DH486" s="107"/>
      <c r="DK486" s="258"/>
      <c r="DL486" s="258"/>
      <c r="DM486" s="154"/>
      <c r="DN486" s="154"/>
      <c r="DO486" s="264"/>
      <c r="DP486" s="264"/>
      <c r="DQ486" s="270"/>
      <c r="DR486" s="270"/>
      <c r="DS486" s="113"/>
      <c r="DT486" s="113"/>
      <c r="DW486" s="276"/>
      <c r="DX486" s="276"/>
      <c r="DY486" s="282"/>
      <c r="DZ486" s="282"/>
      <c r="EA486" s="258"/>
      <c r="EB486" s="258"/>
      <c r="EC486" s="288"/>
      <c r="ED486" s="288"/>
      <c r="EG486" s="299"/>
      <c r="EH486" s="299"/>
      <c r="EI486" s="230"/>
      <c r="EJ486" s="230"/>
    </row>
    <row r="487" spans="1:140" s="91" customFormat="1" x14ac:dyDescent="0.2">
      <c r="A487" s="90"/>
      <c r="B487" s="81"/>
      <c r="D487" s="80"/>
      <c r="E487" s="96"/>
      <c r="F487" s="96"/>
      <c r="G487" s="97"/>
      <c r="H487" s="80"/>
      <c r="AL487" s="90"/>
      <c r="AM487" s="90"/>
      <c r="AY487" s="125"/>
      <c r="AZ487" s="125"/>
      <c r="BA487" s="107"/>
      <c r="BB487" s="107"/>
      <c r="BC487" s="131"/>
      <c r="BD487" s="131"/>
      <c r="BE487" s="170"/>
      <c r="BF487" s="170"/>
      <c r="BG487" s="119"/>
      <c r="BH487" s="119"/>
      <c r="BI487" s="113"/>
      <c r="BJ487" s="113"/>
      <c r="BK487" s="107"/>
      <c r="BL487" s="107"/>
      <c r="BM487" s="154"/>
      <c r="BN487" s="154"/>
      <c r="BO487" s="160"/>
      <c r="BP487" s="160"/>
      <c r="BQ487" s="107"/>
      <c r="BR487" s="107"/>
      <c r="BS487" s="177"/>
      <c r="BT487" s="177"/>
      <c r="BU487" s="187"/>
      <c r="BV487" s="187"/>
      <c r="BW487" s="193"/>
      <c r="BX487" s="193"/>
      <c r="BY487" s="154"/>
      <c r="BZ487" s="154"/>
      <c r="CA487" s="170"/>
      <c r="CB487" s="170"/>
      <c r="CC487" s="206"/>
      <c r="CD487" s="206"/>
      <c r="CE487" s="177"/>
      <c r="CF487" s="177"/>
      <c r="CI487" s="212"/>
      <c r="CJ487" s="212"/>
      <c r="CM487" s="160"/>
      <c r="CN487" s="160"/>
      <c r="CO487" s="218"/>
      <c r="CP487" s="218"/>
      <c r="CS487" s="107"/>
      <c r="CT487" s="107"/>
      <c r="CU487" s="187"/>
      <c r="CV487" s="187"/>
      <c r="CW487" s="230"/>
      <c r="CX487" s="230"/>
      <c r="CY487" s="236"/>
      <c r="CZ487" s="236"/>
      <c r="DA487" s="242"/>
      <c r="DB487" s="242"/>
      <c r="DC487" s="248"/>
      <c r="DD487" s="248"/>
      <c r="DE487" s="170"/>
      <c r="DF487" s="170"/>
      <c r="DG487" s="107"/>
      <c r="DH487" s="107"/>
      <c r="DK487" s="258"/>
      <c r="DL487" s="258"/>
      <c r="DM487" s="154"/>
      <c r="DN487" s="154"/>
      <c r="DO487" s="264"/>
      <c r="DP487" s="264"/>
      <c r="DQ487" s="270"/>
      <c r="DR487" s="270"/>
      <c r="DS487" s="113"/>
      <c r="DT487" s="113"/>
      <c r="DW487" s="276"/>
      <c r="DX487" s="276"/>
      <c r="DY487" s="282"/>
      <c r="DZ487" s="282"/>
      <c r="EA487" s="258"/>
      <c r="EB487" s="258"/>
      <c r="EC487" s="288"/>
      <c r="ED487" s="288"/>
      <c r="EG487" s="299"/>
      <c r="EH487" s="299"/>
      <c r="EI487" s="230"/>
      <c r="EJ487" s="230"/>
    </row>
    <row r="488" spans="1:140" s="91" customFormat="1" x14ac:dyDescent="0.2">
      <c r="A488" s="90"/>
      <c r="B488" s="81"/>
      <c r="D488" s="80"/>
      <c r="E488" s="96"/>
      <c r="F488" s="96"/>
      <c r="G488" s="97"/>
      <c r="H488" s="80"/>
      <c r="AL488" s="90"/>
      <c r="AM488" s="90"/>
      <c r="AY488" s="125"/>
      <c r="AZ488" s="125"/>
      <c r="BA488" s="107"/>
      <c r="BB488" s="107"/>
      <c r="BC488" s="131"/>
      <c r="BD488" s="131"/>
      <c r="BE488" s="170"/>
      <c r="BF488" s="170"/>
      <c r="BG488" s="119"/>
      <c r="BH488" s="119"/>
      <c r="BI488" s="113"/>
      <c r="BJ488" s="113"/>
      <c r="BK488" s="107"/>
      <c r="BL488" s="107"/>
      <c r="BM488" s="154"/>
      <c r="BN488" s="154"/>
      <c r="BO488" s="160"/>
      <c r="BP488" s="160"/>
      <c r="BQ488" s="107"/>
      <c r="BR488" s="107"/>
      <c r="BS488" s="177"/>
      <c r="BT488" s="177"/>
      <c r="BU488" s="187"/>
      <c r="BV488" s="187"/>
      <c r="BW488" s="193"/>
      <c r="BX488" s="193"/>
      <c r="BY488" s="154"/>
      <c r="BZ488" s="154"/>
      <c r="CA488" s="170"/>
      <c r="CB488" s="170"/>
      <c r="CC488" s="206"/>
      <c r="CD488" s="206"/>
      <c r="CE488" s="177"/>
      <c r="CF488" s="177"/>
      <c r="CI488" s="212"/>
      <c r="CJ488" s="212"/>
      <c r="CM488" s="160"/>
      <c r="CN488" s="160"/>
      <c r="CO488" s="218"/>
      <c r="CP488" s="218"/>
      <c r="CS488" s="107"/>
      <c r="CT488" s="107"/>
      <c r="CU488" s="187"/>
      <c r="CV488" s="187"/>
      <c r="CW488" s="230"/>
      <c r="CX488" s="230"/>
      <c r="CY488" s="236"/>
      <c r="CZ488" s="236"/>
      <c r="DA488" s="242"/>
      <c r="DB488" s="242"/>
      <c r="DC488" s="248"/>
      <c r="DD488" s="248"/>
      <c r="DE488" s="170"/>
      <c r="DF488" s="170"/>
      <c r="DG488" s="107"/>
      <c r="DH488" s="107"/>
      <c r="DK488" s="258"/>
      <c r="DL488" s="258"/>
      <c r="DM488" s="154"/>
      <c r="DN488" s="154"/>
      <c r="DO488" s="264"/>
      <c r="DP488" s="264"/>
      <c r="DQ488" s="270"/>
      <c r="DR488" s="270"/>
      <c r="DS488" s="113"/>
      <c r="DT488" s="113"/>
      <c r="DW488" s="276"/>
      <c r="DX488" s="276"/>
      <c r="DY488" s="282"/>
      <c r="DZ488" s="282"/>
      <c r="EA488" s="258"/>
      <c r="EB488" s="258"/>
      <c r="EC488" s="288"/>
      <c r="ED488" s="288"/>
      <c r="EG488" s="299"/>
      <c r="EH488" s="299"/>
      <c r="EI488" s="230"/>
      <c r="EJ488" s="230"/>
    </row>
    <row r="489" spans="1:140" s="91" customFormat="1" x14ac:dyDescent="0.2">
      <c r="A489" s="90"/>
      <c r="B489" s="81"/>
      <c r="D489" s="80"/>
      <c r="E489" s="96"/>
      <c r="F489" s="96"/>
      <c r="G489" s="97"/>
      <c r="H489" s="80"/>
      <c r="AL489" s="90"/>
      <c r="AM489" s="90"/>
      <c r="AY489" s="125"/>
      <c r="AZ489" s="125"/>
      <c r="BA489" s="107"/>
      <c r="BB489" s="107"/>
      <c r="BC489" s="131"/>
      <c r="BD489" s="131"/>
      <c r="BE489" s="170"/>
      <c r="BF489" s="170"/>
      <c r="BG489" s="119"/>
      <c r="BH489" s="119"/>
      <c r="BI489" s="113"/>
      <c r="BJ489" s="113"/>
      <c r="BK489" s="107"/>
      <c r="BL489" s="107"/>
      <c r="BM489" s="154"/>
      <c r="BN489" s="154"/>
      <c r="BO489" s="160"/>
      <c r="BP489" s="160"/>
      <c r="BQ489" s="107"/>
      <c r="BR489" s="107"/>
      <c r="BS489" s="177"/>
      <c r="BT489" s="177"/>
      <c r="BU489" s="187"/>
      <c r="BV489" s="187"/>
      <c r="BW489" s="193"/>
      <c r="BX489" s="193"/>
      <c r="BY489" s="154"/>
      <c r="BZ489" s="154"/>
      <c r="CA489" s="170"/>
      <c r="CB489" s="170"/>
      <c r="CC489" s="206"/>
      <c r="CD489" s="206"/>
      <c r="CE489" s="177"/>
      <c r="CF489" s="177"/>
      <c r="CI489" s="212"/>
      <c r="CJ489" s="212"/>
      <c r="CM489" s="160"/>
      <c r="CN489" s="160"/>
      <c r="CO489" s="218"/>
      <c r="CP489" s="218"/>
      <c r="CS489" s="107"/>
      <c r="CT489" s="107"/>
      <c r="CU489" s="187"/>
      <c r="CV489" s="187"/>
      <c r="CW489" s="230"/>
      <c r="CX489" s="230"/>
      <c r="CY489" s="236"/>
      <c r="CZ489" s="236"/>
      <c r="DA489" s="242"/>
      <c r="DB489" s="242"/>
      <c r="DC489" s="248"/>
      <c r="DD489" s="248"/>
      <c r="DE489" s="170"/>
      <c r="DF489" s="170"/>
      <c r="DG489" s="107"/>
      <c r="DH489" s="107"/>
      <c r="DK489" s="258"/>
      <c r="DL489" s="258"/>
      <c r="DM489" s="154"/>
      <c r="DN489" s="154"/>
      <c r="DO489" s="264"/>
      <c r="DP489" s="264"/>
      <c r="DQ489" s="270"/>
      <c r="DR489" s="270"/>
      <c r="DS489" s="113"/>
      <c r="DT489" s="113"/>
      <c r="DW489" s="276"/>
      <c r="DX489" s="276"/>
      <c r="DY489" s="282"/>
      <c r="DZ489" s="282"/>
      <c r="EA489" s="258"/>
      <c r="EB489" s="258"/>
      <c r="EC489" s="288"/>
      <c r="ED489" s="288"/>
      <c r="EG489" s="299"/>
      <c r="EH489" s="299"/>
      <c r="EI489" s="230"/>
      <c r="EJ489" s="230"/>
    </row>
    <row r="490" spans="1:140" s="91" customFormat="1" x14ac:dyDescent="0.2">
      <c r="A490" s="90"/>
      <c r="B490" s="81"/>
      <c r="D490" s="80"/>
      <c r="E490" s="96"/>
      <c r="F490" s="96"/>
      <c r="G490" s="97"/>
      <c r="H490" s="80"/>
      <c r="AL490" s="90"/>
      <c r="AM490" s="90"/>
      <c r="AY490" s="125"/>
      <c r="AZ490" s="125"/>
      <c r="BA490" s="107"/>
      <c r="BB490" s="107"/>
      <c r="BC490" s="131"/>
      <c r="BD490" s="131"/>
      <c r="BE490" s="170"/>
      <c r="BF490" s="170"/>
      <c r="BG490" s="119"/>
      <c r="BH490" s="119"/>
      <c r="BI490" s="113"/>
      <c r="BJ490" s="113"/>
      <c r="BK490" s="107"/>
      <c r="BL490" s="107"/>
      <c r="BM490" s="154"/>
      <c r="BN490" s="154"/>
      <c r="BO490" s="160"/>
      <c r="BP490" s="160"/>
      <c r="BQ490" s="107"/>
      <c r="BR490" s="107"/>
      <c r="BS490" s="177"/>
      <c r="BT490" s="177"/>
      <c r="BU490" s="187"/>
      <c r="BV490" s="187"/>
      <c r="BW490" s="193"/>
      <c r="BX490" s="193"/>
      <c r="BY490" s="154"/>
      <c r="BZ490" s="154"/>
      <c r="CA490" s="170"/>
      <c r="CB490" s="170"/>
      <c r="CC490" s="206"/>
      <c r="CD490" s="206"/>
      <c r="CE490" s="177"/>
      <c r="CF490" s="177"/>
      <c r="CI490" s="212"/>
      <c r="CJ490" s="212"/>
      <c r="CM490" s="160"/>
      <c r="CN490" s="160"/>
      <c r="CO490" s="218"/>
      <c r="CP490" s="218"/>
      <c r="CS490" s="107"/>
      <c r="CT490" s="107"/>
      <c r="CU490" s="187"/>
      <c r="CV490" s="187"/>
      <c r="CW490" s="230"/>
      <c r="CX490" s="230"/>
      <c r="CY490" s="236"/>
      <c r="CZ490" s="236"/>
      <c r="DA490" s="242"/>
      <c r="DB490" s="242"/>
      <c r="DC490" s="248"/>
      <c r="DD490" s="248"/>
      <c r="DE490" s="170"/>
      <c r="DF490" s="170"/>
      <c r="DG490" s="107"/>
      <c r="DH490" s="107"/>
      <c r="DK490" s="258"/>
      <c r="DL490" s="258"/>
      <c r="DM490" s="154"/>
      <c r="DN490" s="154"/>
      <c r="DO490" s="264"/>
      <c r="DP490" s="264"/>
      <c r="DQ490" s="270"/>
      <c r="DR490" s="270"/>
      <c r="DS490" s="113"/>
      <c r="DT490" s="113"/>
      <c r="DW490" s="276"/>
      <c r="DX490" s="276"/>
      <c r="DY490" s="282"/>
      <c r="DZ490" s="282"/>
      <c r="EA490" s="258"/>
      <c r="EB490" s="258"/>
      <c r="EC490" s="288"/>
      <c r="ED490" s="288"/>
      <c r="EG490" s="299"/>
      <c r="EH490" s="299"/>
      <c r="EI490" s="230"/>
      <c r="EJ490" s="230"/>
    </row>
    <row r="491" spans="1:140" s="91" customFormat="1" x14ac:dyDescent="0.2">
      <c r="A491" s="90"/>
      <c r="B491" s="81"/>
      <c r="D491" s="80"/>
      <c r="E491" s="96"/>
      <c r="F491" s="96"/>
      <c r="G491" s="97"/>
      <c r="H491" s="80"/>
      <c r="AL491" s="90"/>
      <c r="AM491" s="90"/>
      <c r="AY491" s="125"/>
      <c r="AZ491" s="125"/>
      <c r="BA491" s="107"/>
      <c r="BB491" s="107"/>
      <c r="BC491" s="131"/>
      <c r="BD491" s="131"/>
      <c r="BE491" s="170"/>
      <c r="BF491" s="170"/>
      <c r="BG491" s="119"/>
      <c r="BH491" s="119"/>
      <c r="BI491" s="113"/>
      <c r="BJ491" s="113"/>
      <c r="BK491" s="107"/>
      <c r="BL491" s="107"/>
      <c r="BM491" s="154"/>
      <c r="BN491" s="154"/>
      <c r="BO491" s="160"/>
      <c r="BP491" s="160"/>
      <c r="BQ491" s="107"/>
      <c r="BR491" s="107"/>
      <c r="BS491" s="177"/>
      <c r="BT491" s="177"/>
      <c r="BU491" s="187"/>
      <c r="BV491" s="187"/>
      <c r="BW491" s="193"/>
      <c r="BX491" s="193"/>
      <c r="BY491" s="154"/>
      <c r="BZ491" s="154"/>
      <c r="CA491" s="170"/>
      <c r="CB491" s="170"/>
      <c r="CC491" s="206"/>
      <c r="CD491" s="206"/>
      <c r="CE491" s="177"/>
      <c r="CF491" s="177"/>
      <c r="CI491" s="212"/>
      <c r="CJ491" s="212"/>
      <c r="CM491" s="160"/>
      <c r="CN491" s="160"/>
      <c r="CO491" s="218"/>
      <c r="CP491" s="218"/>
      <c r="CS491" s="107"/>
      <c r="CT491" s="107"/>
      <c r="CU491" s="187"/>
      <c r="CV491" s="187"/>
      <c r="CW491" s="230"/>
      <c r="CX491" s="230"/>
      <c r="CY491" s="236"/>
      <c r="CZ491" s="236"/>
      <c r="DA491" s="242"/>
      <c r="DB491" s="242"/>
      <c r="DC491" s="248"/>
      <c r="DD491" s="248"/>
      <c r="DE491" s="170"/>
      <c r="DF491" s="170"/>
      <c r="DG491" s="107"/>
      <c r="DH491" s="107"/>
      <c r="DK491" s="258"/>
      <c r="DL491" s="258"/>
      <c r="DM491" s="154"/>
      <c r="DN491" s="154"/>
      <c r="DO491" s="264"/>
      <c r="DP491" s="264"/>
      <c r="DQ491" s="270"/>
      <c r="DR491" s="270"/>
      <c r="DS491" s="113"/>
      <c r="DT491" s="113"/>
      <c r="DW491" s="276"/>
      <c r="DX491" s="276"/>
      <c r="DY491" s="282"/>
      <c r="DZ491" s="282"/>
      <c r="EA491" s="258"/>
      <c r="EB491" s="258"/>
      <c r="EC491" s="288"/>
      <c r="ED491" s="288"/>
      <c r="EG491" s="299"/>
      <c r="EH491" s="299"/>
      <c r="EI491" s="230"/>
      <c r="EJ491" s="230"/>
    </row>
    <row r="492" spans="1:140" s="91" customFormat="1" x14ac:dyDescent="0.2">
      <c r="A492" s="90"/>
      <c r="B492" s="81"/>
      <c r="D492" s="80"/>
      <c r="E492" s="96"/>
      <c r="F492" s="96"/>
      <c r="G492" s="97"/>
      <c r="H492" s="80"/>
      <c r="AL492" s="90"/>
      <c r="AM492" s="90"/>
      <c r="AY492" s="125"/>
      <c r="AZ492" s="125"/>
      <c r="BA492" s="107"/>
      <c r="BB492" s="107"/>
      <c r="BC492" s="131"/>
      <c r="BD492" s="131"/>
      <c r="BE492" s="170"/>
      <c r="BF492" s="170"/>
      <c r="BG492" s="119"/>
      <c r="BH492" s="119"/>
      <c r="BI492" s="113"/>
      <c r="BJ492" s="113"/>
      <c r="BK492" s="107"/>
      <c r="BL492" s="107"/>
      <c r="BM492" s="154"/>
      <c r="BN492" s="154"/>
      <c r="BO492" s="160"/>
      <c r="BP492" s="160"/>
      <c r="BQ492" s="107"/>
      <c r="BR492" s="107"/>
      <c r="BS492" s="177"/>
      <c r="BT492" s="177"/>
      <c r="BU492" s="187"/>
      <c r="BV492" s="187"/>
      <c r="BW492" s="193"/>
      <c r="BX492" s="193"/>
      <c r="BY492" s="154"/>
      <c r="BZ492" s="154"/>
      <c r="CA492" s="170"/>
      <c r="CB492" s="170"/>
      <c r="CC492" s="206"/>
      <c r="CD492" s="206"/>
      <c r="CE492" s="177"/>
      <c r="CF492" s="177"/>
      <c r="CI492" s="212"/>
      <c r="CJ492" s="212"/>
      <c r="CM492" s="160"/>
      <c r="CN492" s="160"/>
      <c r="CO492" s="218"/>
      <c r="CP492" s="218"/>
      <c r="CS492" s="107"/>
      <c r="CT492" s="107"/>
      <c r="CU492" s="187"/>
      <c r="CV492" s="187"/>
      <c r="CW492" s="230"/>
      <c r="CX492" s="230"/>
      <c r="CY492" s="236"/>
      <c r="CZ492" s="236"/>
      <c r="DA492" s="242"/>
      <c r="DB492" s="242"/>
      <c r="DC492" s="248"/>
      <c r="DD492" s="248"/>
      <c r="DE492" s="170"/>
      <c r="DF492" s="170"/>
      <c r="DG492" s="107"/>
      <c r="DH492" s="107"/>
      <c r="DK492" s="258"/>
      <c r="DL492" s="258"/>
      <c r="DM492" s="154"/>
      <c r="DN492" s="154"/>
      <c r="DO492" s="264"/>
      <c r="DP492" s="264"/>
      <c r="DQ492" s="270"/>
      <c r="DR492" s="270"/>
      <c r="DS492" s="113"/>
      <c r="DT492" s="113"/>
      <c r="DW492" s="276"/>
      <c r="DX492" s="276"/>
      <c r="DY492" s="282"/>
      <c r="DZ492" s="282"/>
      <c r="EA492" s="258"/>
      <c r="EB492" s="258"/>
      <c r="EC492" s="288"/>
      <c r="ED492" s="288"/>
      <c r="EG492" s="299"/>
      <c r="EH492" s="299"/>
      <c r="EI492" s="230"/>
      <c r="EJ492" s="230"/>
    </row>
    <row r="493" spans="1:140" s="91" customFormat="1" x14ac:dyDescent="0.2">
      <c r="A493" s="90"/>
      <c r="B493" s="81"/>
      <c r="D493" s="80"/>
      <c r="E493" s="96"/>
      <c r="F493" s="96"/>
      <c r="G493" s="97"/>
      <c r="H493" s="80"/>
      <c r="AL493" s="90"/>
      <c r="AM493" s="90"/>
      <c r="AY493" s="125"/>
      <c r="AZ493" s="125"/>
      <c r="BA493" s="107"/>
      <c r="BB493" s="107"/>
      <c r="BC493" s="131"/>
      <c r="BD493" s="131"/>
      <c r="BE493" s="170"/>
      <c r="BF493" s="170"/>
      <c r="BG493" s="119"/>
      <c r="BH493" s="119"/>
      <c r="BI493" s="113"/>
      <c r="BJ493" s="113"/>
      <c r="BK493" s="107"/>
      <c r="BL493" s="107"/>
      <c r="BM493" s="154"/>
      <c r="BN493" s="154"/>
      <c r="BO493" s="160"/>
      <c r="BP493" s="160"/>
      <c r="BQ493" s="107"/>
      <c r="BR493" s="107"/>
      <c r="BS493" s="177"/>
      <c r="BT493" s="177"/>
      <c r="BU493" s="187"/>
      <c r="BV493" s="187"/>
      <c r="BW493" s="193"/>
      <c r="BX493" s="193"/>
      <c r="BY493" s="154"/>
      <c r="BZ493" s="154"/>
      <c r="CA493" s="170"/>
      <c r="CB493" s="170"/>
      <c r="CC493" s="206"/>
      <c r="CD493" s="206"/>
      <c r="CE493" s="177"/>
      <c r="CF493" s="177"/>
      <c r="CI493" s="212"/>
      <c r="CJ493" s="212"/>
      <c r="CM493" s="160"/>
      <c r="CN493" s="160"/>
      <c r="CO493" s="218"/>
      <c r="CP493" s="218"/>
      <c r="CS493" s="107"/>
      <c r="CT493" s="107"/>
      <c r="CU493" s="187"/>
      <c r="CV493" s="187"/>
      <c r="CW493" s="230"/>
      <c r="CX493" s="230"/>
      <c r="CY493" s="236"/>
      <c r="CZ493" s="236"/>
      <c r="DA493" s="242"/>
      <c r="DB493" s="242"/>
      <c r="DC493" s="248"/>
      <c r="DD493" s="248"/>
      <c r="DE493" s="170"/>
      <c r="DF493" s="170"/>
      <c r="DG493" s="107"/>
      <c r="DH493" s="107"/>
      <c r="DK493" s="258"/>
      <c r="DL493" s="258"/>
      <c r="DM493" s="154"/>
      <c r="DN493" s="154"/>
      <c r="DO493" s="264"/>
      <c r="DP493" s="264"/>
      <c r="DQ493" s="270"/>
      <c r="DR493" s="270"/>
      <c r="DS493" s="113"/>
      <c r="DT493" s="113"/>
      <c r="DW493" s="276"/>
      <c r="DX493" s="276"/>
      <c r="DY493" s="282"/>
      <c r="DZ493" s="282"/>
      <c r="EA493" s="258"/>
      <c r="EB493" s="258"/>
      <c r="EC493" s="288"/>
      <c r="ED493" s="288"/>
      <c r="EG493" s="299"/>
      <c r="EH493" s="299"/>
      <c r="EI493" s="230"/>
      <c r="EJ493" s="230"/>
    </row>
    <row r="494" spans="1:140" s="91" customFormat="1" x14ac:dyDescent="0.2">
      <c r="A494" s="90"/>
      <c r="B494" s="81"/>
      <c r="D494" s="80"/>
      <c r="E494" s="96"/>
      <c r="F494" s="96"/>
      <c r="G494" s="97"/>
      <c r="H494" s="80"/>
      <c r="AL494" s="90"/>
      <c r="AM494" s="90"/>
      <c r="AY494" s="125"/>
      <c r="AZ494" s="125"/>
      <c r="BA494" s="107"/>
      <c r="BB494" s="107"/>
      <c r="BC494" s="131"/>
      <c r="BD494" s="131"/>
      <c r="BE494" s="170"/>
      <c r="BF494" s="170"/>
      <c r="BG494" s="119"/>
      <c r="BH494" s="119"/>
      <c r="BI494" s="113"/>
      <c r="BJ494" s="113"/>
      <c r="BK494" s="107"/>
      <c r="BL494" s="107"/>
      <c r="BM494" s="154"/>
      <c r="BN494" s="154"/>
      <c r="BO494" s="160"/>
      <c r="BP494" s="160"/>
      <c r="BQ494" s="107"/>
      <c r="BR494" s="107"/>
      <c r="BS494" s="177"/>
      <c r="BT494" s="177"/>
      <c r="BU494" s="187"/>
      <c r="BV494" s="187"/>
      <c r="BW494" s="193"/>
      <c r="BX494" s="193"/>
      <c r="BY494" s="154"/>
      <c r="BZ494" s="154"/>
      <c r="CA494" s="170"/>
      <c r="CB494" s="170"/>
      <c r="CC494" s="206"/>
      <c r="CD494" s="206"/>
      <c r="CE494" s="177"/>
      <c r="CF494" s="177"/>
      <c r="CI494" s="212"/>
      <c r="CJ494" s="212"/>
      <c r="CM494" s="160"/>
      <c r="CN494" s="160"/>
      <c r="CO494" s="218"/>
      <c r="CP494" s="218"/>
      <c r="CS494" s="107"/>
      <c r="CT494" s="107"/>
      <c r="CU494" s="187"/>
      <c r="CV494" s="187"/>
      <c r="CW494" s="230"/>
      <c r="CX494" s="230"/>
      <c r="CY494" s="236"/>
      <c r="CZ494" s="236"/>
      <c r="DA494" s="242"/>
      <c r="DB494" s="242"/>
      <c r="DC494" s="248"/>
      <c r="DD494" s="248"/>
      <c r="DE494" s="170"/>
      <c r="DF494" s="170"/>
      <c r="DG494" s="107"/>
      <c r="DH494" s="107"/>
      <c r="DK494" s="258"/>
      <c r="DL494" s="258"/>
      <c r="DM494" s="154"/>
      <c r="DN494" s="154"/>
      <c r="DO494" s="264"/>
      <c r="DP494" s="264"/>
      <c r="DQ494" s="270"/>
      <c r="DR494" s="270"/>
      <c r="DS494" s="113"/>
      <c r="DT494" s="113"/>
      <c r="DW494" s="276"/>
      <c r="DX494" s="276"/>
      <c r="DY494" s="282"/>
      <c r="DZ494" s="282"/>
      <c r="EA494" s="258"/>
      <c r="EB494" s="258"/>
      <c r="EC494" s="288"/>
      <c r="ED494" s="288"/>
      <c r="EG494" s="299"/>
      <c r="EH494" s="299"/>
      <c r="EI494" s="230"/>
      <c r="EJ494" s="230"/>
    </row>
    <row r="495" spans="1:140" s="91" customFormat="1" x14ac:dyDescent="0.2">
      <c r="A495" s="90"/>
      <c r="B495" s="81"/>
      <c r="D495" s="80"/>
      <c r="E495" s="96"/>
      <c r="F495" s="96"/>
      <c r="G495" s="97"/>
      <c r="H495" s="80"/>
      <c r="AL495" s="90"/>
      <c r="AM495" s="90"/>
      <c r="AY495" s="125"/>
      <c r="AZ495" s="125"/>
      <c r="BA495" s="107"/>
      <c r="BB495" s="107"/>
      <c r="BC495" s="131"/>
      <c r="BD495" s="131"/>
      <c r="BE495" s="170"/>
      <c r="BF495" s="170"/>
      <c r="BG495" s="119"/>
      <c r="BH495" s="119"/>
      <c r="BI495" s="113"/>
      <c r="BJ495" s="113"/>
      <c r="BK495" s="107"/>
      <c r="BL495" s="107"/>
      <c r="BM495" s="154"/>
      <c r="BN495" s="154"/>
      <c r="BO495" s="160"/>
      <c r="BP495" s="160"/>
      <c r="BQ495" s="107"/>
      <c r="BR495" s="107"/>
      <c r="BS495" s="177"/>
      <c r="BT495" s="177"/>
      <c r="BU495" s="187"/>
      <c r="BV495" s="187"/>
      <c r="BW495" s="193"/>
      <c r="BX495" s="193"/>
      <c r="BY495" s="154"/>
      <c r="BZ495" s="154"/>
      <c r="CA495" s="170"/>
      <c r="CB495" s="170"/>
      <c r="CC495" s="206"/>
      <c r="CD495" s="206"/>
      <c r="CE495" s="177"/>
      <c r="CF495" s="177"/>
      <c r="CI495" s="212"/>
      <c r="CJ495" s="212"/>
      <c r="CM495" s="160"/>
      <c r="CN495" s="160"/>
      <c r="CO495" s="218"/>
      <c r="CP495" s="218"/>
      <c r="CS495" s="107"/>
      <c r="CT495" s="107"/>
      <c r="CU495" s="187"/>
      <c r="CV495" s="187"/>
      <c r="CW495" s="230"/>
      <c r="CX495" s="230"/>
      <c r="CY495" s="236"/>
      <c r="CZ495" s="236"/>
      <c r="DA495" s="242"/>
      <c r="DB495" s="242"/>
      <c r="DC495" s="248"/>
      <c r="DD495" s="248"/>
      <c r="DE495" s="170"/>
      <c r="DF495" s="170"/>
      <c r="DG495" s="107"/>
      <c r="DH495" s="107"/>
      <c r="DK495" s="258"/>
      <c r="DL495" s="258"/>
      <c r="DM495" s="154"/>
      <c r="DN495" s="154"/>
      <c r="DO495" s="264"/>
      <c r="DP495" s="264"/>
      <c r="DQ495" s="270"/>
      <c r="DR495" s="270"/>
      <c r="DS495" s="113"/>
      <c r="DT495" s="113"/>
      <c r="DW495" s="276"/>
      <c r="DX495" s="276"/>
      <c r="DY495" s="282"/>
      <c r="DZ495" s="282"/>
      <c r="EA495" s="258"/>
      <c r="EB495" s="258"/>
      <c r="EC495" s="288"/>
      <c r="ED495" s="288"/>
      <c r="EG495" s="299"/>
      <c r="EH495" s="299"/>
      <c r="EI495" s="230"/>
      <c r="EJ495" s="230"/>
    </row>
    <row r="496" spans="1:140" s="91" customFormat="1" x14ac:dyDescent="0.2">
      <c r="A496" s="90"/>
      <c r="B496" s="81"/>
      <c r="D496" s="80"/>
      <c r="E496" s="96"/>
      <c r="F496" s="96"/>
      <c r="G496" s="97"/>
      <c r="H496" s="80"/>
      <c r="AL496" s="90"/>
      <c r="AM496" s="90"/>
      <c r="AY496" s="125"/>
      <c r="AZ496" s="125"/>
      <c r="BA496" s="107"/>
      <c r="BB496" s="107"/>
      <c r="BC496" s="131"/>
      <c r="BD496" s="131"/>
      <c r="BE496" s="170"/>
      <c r="BF496" s="170"/>
      <c r="BG496" s="119"/>
      <c r="BH496" s="119"/>
      <c r="BI496" s="113"/>
      <c r="BJ496" s="113"/>
      <c r="BK496" s="107"/>
      <c r="BL496" s="107"/>
      <c r="BM496" s="154"/>
      <c r="BN496" s="154"/>
      <c r="BO496" s="160"/>
      <c r="BP496" s="160"/>
      <c r="BQ496" s="107"/>
      <c r="BR496" s="107"/>
      <c r="BS496" s="177"/>
      <c r="BT496" s="177"/>
      <c r="BU496" s="187"/>
      <c r="BV496" s="187"/>
      <c r="BW496" s="193"/>
      <c r="BX496" s="193"/>
      <c r="BY496" s="154"/>
      <c r="BZ496" s="154"/>
      <c r="CA496" s="170"/>
      <c r="CB496" s="170"/>
      <c r="CC496" s="206"/>
      <c r="CD496" s="206"/>
      <c r="CE496" s="177"/>
      <c r="CF496" s="177"/>
      <c r="CI496" s="212"/>
      <c r="CJ496" s="212"/>
      <c r="CM496" s="160"/>
      <c r="CN496" s="160"/>
      <c r="CO496" s="218"/>
      <c r="CP496" s="218"/>
      <c r="CS496" s="107"/>
      <c r="CT496" s="107"/>
      <c r="CU496" s="187"/>
      <c r="CV496" s="187"/>
      <c r="CW496" s="230"/>
      <c r="CX496" s="230"/>
      <c r="CY496" s="236"/>
      <c r="CZ496" s="236"/>
      <c r="DA496" s="242"/>
      <c r="DB496" s="242"/>
      <c r="DC496" s="248"/>
      <c r="DD496" s="248"/>
      <c r="DE496" s="170"/>
      <c r="DF496" s="170"/>
      <c r="DG496" s="107"/>
      <c r="DH496" s="107"/>
      <c r="DK496" s="258"/>
      <c r="DL496" s="258"/>
      <c r="DM496" s="154"/>
      <c r="DN496" s="154"/>
      <c r="DO496" s="264"/>
      <c r="DP496" s="264"/>
      <c r="DQ496" s="270"/>
      <c r="DR496" s="270"/>
      <c r="DS496" s="113"/>
      <c r="DT496" s="113"/>
      <c r="DW496" s="276"/>
      <c r="DX496" s="276"/>
      <c r="DY496" s="282"/>
      <c r="DZ496" s="282"/>
      <c r="EA496" s="258"/>
      <c r="EB496" s="258"/>
      <c r="EC496" s="288"/>
      <c r="ED496" s="288"/>
      <c r="EG496" s="299"/>
      <c r="EH496" s="299"/>
      <c r="EI496" s="230"/>
      <c r="EJ496" s="230"/>
    </row>
    <row r="497" spans="1:140" s="91" customFormat="1" x14ac:dyDescent="0.2">
      <c r="A497" s="90"/>
      <c r="B497" s="81"/>
      <c r="D497" s="80"/>
      <c r="E497" s="96"/>
      <c r="F497" s="96"/>
      <c r="G497" s="97"/>
      <c r="H497" s="80"/>
      <c r="AL497" s="90"/>
      <c r="AM497" s="90"/>
      <c r="AY497" s="125"/>
      <c r="AZ497" s="125"/>
      <c r="BA497" s="107"/>
      <c r="BB497" s="107"/>
      <c r="BC497" s="131"/>
      <c r="BD497" s="131"/>
      <c r="BE497" s="170"/>
      <c r="BF497" s="170"/>
      <c r="BG497" s="119"/>
      <c r="BH497" s="119"/>
      <c r="BI497" s="113"/>
      <c r="BJ497" s="113"/>
      <c r="BK497" s="107"/>
      <c r="BL497" s="107"/>
      <c r="BM497" s="154"/>
      <c r="BN497" s="154"/>
      <c r="BO497" s="160"/>
      <c r="BP497" s="160"/>
      <c r="BQ497" s="107"/>
      <c r="BR497" s="107"/>
      <c r="BS497" s="177"/>
      <c r="BT497" s="177"/>
      <c r="BU497" s="187"/>
      <c r="BV497" s="187"/>
      <c r="BW497" s="193"/>
      <c r="BX497" s="193"/>
      <c r="BY497" s="154"/>
      <c r="BZ497" s="154"/>
      <c r="CA497" s="170"/>
      <c r="CB497" s="170"/>
      <c r="CC497" s="206"/>
      <c r="CD497" s="206"/>
      <c r="CE497" s="177"/>
      <c r="CF497" s="177"/>
      <c r="CI497" s="212"/>
      <c r="CJ497" s="212"/>
      <c r="CM497" s="160"/>
      <c r="CN497" s="160"/>
      <c r="CO497" s="218"/>
      <c r="CP497" s="218"/>
      <c r="CS497" s="107"/>
      <c r="CT497" s="107"/>
      <c r="CU497" s="187"/>
      <c r="CV497" s="187"/>
      <c r="CW497" s="230"/>
      <c r="CX497" s="230"/>
      <c r="CY497" s="236"/>
      <c r="CZ497" s="236"/>
      <c r="DA497" s="242"/>
      <c r="DB497" s="242"/>
      <c r="DC497" s="248"/>
      <c r="DD497" s="248"/>
      <c r="DE497" s="170"/>
      <c r="DF497" s="170"/>
      <c r="DG497" s="107"/>
      <c r="DH497" s="107"/>
      <c r="DK497" s="258"/>
      <c r="DL497" s="258"/>
      <c r="DM497" s="154"/>
      <c r="DN497" s="154"/>
      <c r="DO497" s="264"/>
      <c r="DP497" s="264"/>
      <c r="DQ497" s="270"/>
      <c r="DR497" s="270"/>
      <c r="DS497" s="113"/>
      <c r="DT497" s="113"/>
      <c r="DW497" s="276"/>
      <c r="DX497" s="276"/>
      <c r="DY497" s="282"/>
      <c r="DZ497" s="282"/>
      <c r="EA497" s="258"/>
      <c r="EB497" s="258"/>
      <c r="EC497" s="288"/>
      <c r="ED497" s="288"/>
      <c r="EG497" s="299"/>
      <c r="EH497" s="299"/>
      <c r="EI497" s="230"/>
      <c r="EJ497" s="230"/>
    </row>
    <row r="498" spans="1:140" s="91" customFormat="1" x14ac:dyDescent="0.2">
      <c r="A498" s="90"/>
      <c r="B498" s="81"/>
      <c r="D498" s="80"/>
      <c r="E498" s="96"/>
      <c r="F498" s="96"/>
      <c r="G498" s="97"/>
      <c r="H498" s="80"/>
      <c r="AL498" s="90"/>
      <c r="AM498" s="90"/>
      <c r="AY498" s="125"/>
      <c r="AZ498" s="125"/>
      <c r="BA498" s="107"/>
      <c r="BB498" s="107"/>
      <c r="BC498" s="131"/>
      <c r="BD498" s="131"/>
      <c r="BE498" s="170"/>
      <c r="BF498" s="170"/>
      <c r="BG498" s="119"/>
      <c r="BH498" s="119"/>
      <c r="BI498" s="113"/>
      <c r="BJ498" s="113"/>
      <c r="BK498" s="107"/>
      <c r="BL498" s="107"/>
      <c r="BM498" s="154"/>
      <c r="BN498" s="154"/>
      <c r="BO498" s="160"/>
      <c r="BP498" s="160"/>
      <c r="BQ498" s="107"/>
      <c r="BR498" s="107"/>
      <c r="BS498" s="177"/>
      <c r="BT498" s="177"/>
      <c r="BU498" s="187"/>
      <c r="BV498" s="187"/>
      <c r="BW498" s="193"/>
      <c r="BX498" s="193"/>
      <c r="BY498" s="154"/>
      <c r="BZ498" s="154"/>
      <c r="CA498" s="170"/>
      <c r="CB498" s="170"/>
      <c r="CC498" s="206"/>
      <c r="CD498" s="206"/>
      <c r="CE498" s="177"/>
      <c r="CF498" s="177"/>
      <c r="CI498" s="212"/>
      <c r="CJ498" s="212"/>
      <c r="CM498" s="160"/>
      <c r="CN498" s="160"/>
      <c r="CO498" s="218"/>
      <c r="CP498" s="218"/>
      <c r="CS498" s="107"/>
      <c r="CT498" s="107"/>
      <c r="CU498" s="187"/>
      <c r="CV498" s="187"/>
      <c r="CW498" s="230"/>
      <c r="CX498" s="230"/>
      <c r="CY498" s="236"/>
      <c r="CZ498" s="236"/>
      <c r="DA498" s="242"/>
      <c r="DB498" s="242"/>
      <c r="DC498" s="248"/>
      <c r="DD498" s="248"/>
      <c r="DE498" s="170"/>
      <c r="DF498" s="170"/>
      <c r="DG498" s="107"/>
      <c r="DH498" s="107"/>
      <c r="DK498" s="258"/>
      <c r="DL498" s="258"/>
      <c r="DM498" s="154"/>
      <c r="DN498" s="154"/>
      <c r="DO498" s="264"/>
      <c r="DP498" s="264"/>
      <c r="DQ498" s="270"/>
      <c r="DR498" s="270"/>
      <c r="DS498" s="113"/>
      <c r="DT498" s="113"/>
      <c r="DW498" s="276"/>
      <c r="DX498" s="276"/>
      <c r="DY498" s="282"/>
      <c r="DZ498" s="282"/>
      <c r="EA498" s="258"/>
      <c r="EB498" s="258"/>
      <c r="EC498" s="288"/>
      <c r="ED498" s="288"/>
      <c r="EG498" s="299"/>
      <c r="EH498" s="299"/>
      <c r="EI498" s="230"/>
      <c r="EJ498" s="230"/>
    </row>
    <row r="499" spans="1:140" s="91" customFormat="1" x14ac:dyDescent="0.2">
      <c r="A499" s="90"/>
      <c r="B499" s="81"/>
      <c r="D499" s="80"/>
      <c r="E499" s="96"/>
      <c r="F499" s="96"/>
      <c r="G499" s="97"/>
      <c r="H499" s="80"/>
      <c r="AL499" s="90"/>
      <c r="AM499" s="90"/>
      <c r="AY499" s="125"/>
      <c r="AZ499" s="125"/>
      <c r="BA499" s="107"/>
      <c r="BB499" s="107"/>
      <c r="BC499" s="131"/>
      <c r="BD499" s="131"/>
      <c r="BE499" s="170"/>
      <c r="BF499" s="170"/>
      <c r="BG499" s="119"/>
      <c r="BH499" s="119"/>
      <c r="BI499" s="113"/>
      <c r="BJ499" s="113"/>
      <c r="BK499" s="107"/>
      <c r="BL499" s="107"/>
      <c r="BM499" s="154"/>
      <c r="BN499" s="154"/>
      <c r="BO499" s="160"/>
      <c r="BP499" s="160"/>
      <c r="BQ499" s="107"/>
      <c r="BR499" s="107"/>
      <c r="BS499" s="177"/>
      <c r="BT499" s="177"/>
      <c r="BU499" s="187"/>
      <c r="BV499" s="187"/>
      <c r="BW499" s="193"/>
      <c r="BX499" s="193"/>
      <c r="BY499" s="154"/>
      <c r="BZ499" s="154"/>
      <c r="CA499" s="170"/>
      <c r="CB499" s="170"/>
      <c r="CC499" s="206"/>
      <c r="CD499" s="206"/>
      <c r="CE499" s="177"/>
      <c r="CF499" s="177"/>
      <c r="CI499" s="212"/>
      <c r="CJ499" s="212"/>
      <c r="CM499" s="160"/>
      <c r="CN499" s="160"/>
      <c r="CO499" s="218"/>
      <c r="CP499" s="218"/>
      <c r="CS499" s="107"/>
      <c r="CT499" s="107"/>
      <c r="CU499" s="187"/>
      <c r="CV499" s="187"/>
      <c r="CW499" s="230"/>
      <c r="CX499" s="230"/>
      <c r="CY499" s="236"/>
      <c r="CZ499" s="236"/>
      <c r="DA499" s="242"/>
      <c r="DB499" s="242"/>
      <c r="DC499" s="248"/>
      <c r="DD499" s="248"/>
      <c r="DE499" s="170"/>
      <c r="DF499" s="170"/>
      <c r="DG499" s="107"/>
      <c r="DH499" s="107"/>
      <c r="DK499" s="258"/>
      <c r="DL499" s="258"/>
      <c r="DM499" s="154"/>
      <c r="DN499" s="154"/>
      <c r="DO499" s="264"/>
      <c r="DP499" s="264"/>
      <c r="DQ499" s="270"/>
      <c r="DR499" s="270"/>
      <c r="DS499" s="113"/>
      <c r="DT499" s="113"/>
      <c r="DW499" s="276"/>
      <c r="DX499" s="276"/>
      <c r="DY499" s="282"/>
      <c r="DZ499" s="282"/>
      <c r="EA499" s="258"/>
      <c r="EB499" s="258"/>
      <c r="EC499" s="288"/>
      <c r="ED499" s="288"/>
      <c r="EG499" s="299"/>
      <c r="EH499" s="299"/>
      <c r="EI499" s="230"/>
      <c r="EJ499" s="230"/>
    </row>
    <row r="500" spans="1:140" s="91" customFormat="1" x14ac:dyDescent="0.2">
      <c r="A500" s="90"/>
      <c r="B500" s="81"/>
      <c r="D500" s="80"/>
      <c r="E500" s="96"/>
      <c r="F500" s="96"/>
      <c r="G500" s="97"/>
      <c r="H500" s="80"/>
      <c r="AL500" s="90"/>
      <c r="AM500" s="90"/>
      <c r="AY500" s="125"/>
      <c r="AZ500" s="125"/>
      <c r="BA500" s="107"/>
      <c r="BB500" s="107"/>
      <c r="BC500" s="131"/>
      <c r="BD500" s="131"/>
      <c r="BE500" s="170"/>
      <c r="BF500" s="170"/>
      <c r="BG500" s="119"/>
      <c r="BH500" s="119"/>
      <c r="BI500" s="113"/>
      <c r="BJ500" s="113"/>
      <c r="BK500" s="107"/>
      <c r="BL500" s="107"/>
      <c r="BM500" s="154"/>
      <c r="BN500" s="154"/>
      <c r="BO500" s="160"/>
      <c r="BP500" s="160"/>
      <c r="BQ500" s="107"/>
      <c r="BR500" s="107"/>
      <c r="BS500" s="177"/>
      <c r="BT500" s="177"/>
      <c r="BU500" s="187"/>
      <c r="BV500" s="187"/>
      <c r="BW500" s="193"/>
      <c r="BX500" s="193"/>
      <c r="BY500" s="154"/>
      <c r="BZ500" s="154"/>
      <c r="CA500" s="170"/>
      <c r="CB500" s="170"/>
      <c r="CC500" s="206"/>
      <c r="CD500" s="206"/>
      <c r="CE500" s="177"/>
      <c r="CF500" s="177"/>
      <c r="CI500" s="212"/>
      <c r="CJ500" s="212"/>
      <c r="CM500" s="160"/>
      <c r="CN500" s="160"/>
      <c r="CO500" s="218"/>
      <c r="CP500" s="218"/>
      <c r="CS500" s="107"/>
      <c r="CT500" s="107"/>
      <c r="CU500" s="187"/>
      <c r="CV500" s="187"/>
      <c r="CW500" s="230"/>
      <c r="CX500" s="230"/>
      <c r="CY500" s="236"/>
      <c r="CZ500" s="236"/>
      <c r="DA500" s="242"/>
      <c r="DB500" s="242"/>
      <c r="DC500" s="248"/>
      <c r="DD500" s="248"/>
      <c r="DE500" s="170"/>
      <c r="DF500" s="170"/>
      <c r="DG500" s="107"/>
      <c r="DH500" s="107"/>
      <c r="DK500" s="258"/>
      <c r="DL500" s="258"/>
      <c r="DM500" s="154"/>
      <c r="DN500" s="154"/>
      <c r="DO500" s="264"/>
      <c r="DP500" s="264"/>
      <c r="DQ500" s="270"/>
      <c r="DR500" s="270"/>
      <c r="DS500" s="113"/>
      <c r="DT500" s="113"/>
      <c r="DW500" s="276"/>
      <c r="DX500" s="276"/>
      <c r="DY500" s="282"/>
      <c r="DZ500" s="282"/>
      <c r="EA500" s="258"/>
      <c r="EB500" s="258"/>
      <c r="EC500" s="288"/>
      <c r="ED500" s="288"/>
      <c r="EG500" s="299"/>
      <c r="EH500" s="299"/>
      <c r="EI500" s="230"/>
      <c r="EJ500" s="230"/>
    </row>
    <row r="501" spans="1:140" s="91" customFormat="1" x14ac:dyDescent="0.2">
      <c r="A501" s="90"/>
      <c r="B501" s="81"/>
      <c r="D501" s="80"/>
      <c r="E501" s="96"/>
      <c r="F501" s="96"/>
      <c r="G501" s="97"/>
      <c r="H501" s="80"/>
      <c r="AL501" s="90"/>
      <c r="AM501" s="90"/>
      <c r="AY501" s="125"/>
      <c r="AZ501" s="125"/>
      <c r="BA501" s="107"/>
      <c r="BB501" s="107"/>
      <c r="BC501" s="131"/>
      <c r="BD501" s="131"/>
      <c r="BE501" s="170"/>
      <c r="BF501" s="170"/>
      <c r="BG501" s="119"/>
      <c r="BH501" s="119"/>
      <c r="BI501" s="113"/>
      <c r="BJ501" s="113"/>
      <c r="BK501" s="107"/>
      <c r="BL501" s="107"/>
      <c r="BM501" s="154"/>
      <c r="BN501" s="154"/>
      <c r="BO501" s="160"/>
      <c r="BP501" s="160"/>
      <c r="BQ501" s="107"/>
      <c r="BR501" s="107"/>
      <c r="BS501" s="177"/>
      <c r="BT501" s="177"/>
      <c r="BU501" s="187"/>
      <c r="BV501" s="187"/>
      <c r="BW501" s="193"/>
      <c r="BX501" s="193"/>
      <c r="BY501" s="154"/>
      <c r="BZ501" s="154"/>
      <c r="CA501" s="170"/>
      <c r="CB501" s="170"/>
      <c r="CC501" s="206"/>
      <c r="CD501" s="206"/>
      <c r="CE501" s="177"/>
      <c r="CF501" s="177"/>
      <c r="CI501" s="212"/>
      <c r="CJ501" s="212"/>
      <c r="CM501" s="160"/>
      <c r="CN501" s="160"/>
      <c r="CO501" s="218"/>
      <c r="CP501" s="218"/>
      <c r="CS501" s="107"/>
      <c r="CT501" s="107"/>
      <c r="CU501" s="187"/>
      <c r="CV501" s="187"/>
      <c r="CW501" s="230"/>
      <c r="CX501" s="230"/>
      <c r="CY501" s="236"/>
      <c r="CZ501" s="236"/>
      <c r="DA501" s="242"/>
      <c r="DB501" s="242"/>
      <c r="DC501" s="248"/>
      <c r="DD501" s="248"/>
      <c r="DE501" s="170"/>
      <c r="DF501" s="170"/>
      <c r="DG501" s="107"/>
      <c r="DH501" s="107"/>
      <c r="DK501" s="258"/>
      <c r="DL501" s="258"/>
      <c r="DM501" s="154"/>
      <c r="DN501" s="154"/>
      <c r="DO501" s="264"/>
      <c r="DP501" s="264"/>
      <c r="DQ501" s="270"/>
      <c r="DR501" s="270"/>
      <c r="DS501" s="113"/>
      <c r="DT501" s="113"/>
      <c r="DW501" s="276"/>
      <c r="DX501" s="276"/>
      <c r="DY501" s="282"/>
      <c r="DZ501" s="282"/>
      <c r="EA501" s="258"/>
      <c r="EB501" s="258"/>
      <c r="EC501" s="288"/>
      <c r="ED501" s="288"/>
      <c r="EG501" s="299"/>
      <c r="EH501" s="299"/>
      <c r="EI501" s="230"/>
      <c r="EJ501" s="230"/>
    </row>
    <row r="502" spans="1:140" s="91" customFormat="1" x14ac:dyDescent="0.2">
      <c r="A502" s="90"/>
      <c r="B502" s="81"/>
      <c r="D502" s="80"/>
      <c r="E502" s="96"/>
      <c r="F502" s="96"/>
      <c r="G502" s="97"/>
      <c r="H502" s="80"/>
      <c r="AL502" s="90"/>
      <c r="AM502" s="90"/>
      <c r="AY502" s="125"/>
      <c r="AZ502" s="125"/>
      <c r="BA502" s="107"/>
      <c r="BB502" s="107"/>
      <c r="BC502" s="131"/>
      <c r="BD502" s="131"/>
      <c r="BE502" s="170"/>
      <c r="BF502" s="170"/>
      <c r="BG502" s="119"/>
      <c r="BH502" s="119"/>
      <c r="BI502" s="113"/>
      <c r="BJ502" s="113"/>
      <c r="BK502" s="107"/>
      <c r="BL502" s="107"/>
      <c r="BM502" s="154"/>
      <c r="BN502" s="154"/>
      <c r="BO502" s="160"/>
      <c r="BP502" s="160"/>
      <c r="BQ502" s="107"/>
      <c r="BR502" s="107"/>
      <c r="BS502" s="177"/>
      <c r="BT502" s="177"/>
      <c r="BU502" s="187"/>
      <c r="BV502" s="187"/>
      <c r="BW502" s="193"/>
      <c r="BX502" s="193"/>
      <c r="BY502" s="154"/>
      <c r="BZ502" s="154"/>
      <c r="CA502" s="170"/>
      <c r="CB502" s="170"/>
      <c r="CC502" s="206"/>
      <c r="CD502" s="206"/>
      <c r="CE502" s="177"/>
      <c r="CF502" s="177"/>
      <c r="CI502" s="212"/>
      <c r="CJ502" s="212"/>
      <c r="CM502" s="160"/>
      <c r="CN502" s="160"/>
      <c r="CO502" s="218"/>
      <c r="CP502" s="218"/>
      <c r="CS502" s="107"/>
      <c r="CT502" s="107"/>
      <c r="CU502" s="187"/>
      <c r="CV502" s="187"/>
      <c r="CW502" s="230"/>
      <c r="CX502" s="230"/>
      <c r="CY502" s="236"/>
      <c r="CZ502" s="236"/>
      <c r="DA502" s="242"/>
      <c r="DB502" s="242"/>
      <c r="DC502" s="248"/>
      <c r="DD502" s="248"/>
      <c r="DE502" s="170"/>
      <c r="DF502" s="170"/>
      <c r="DG502" s="107"/>
      <c r="DH502" s="107"/>
      <c r="DK502" s="258"/>
      <c r="DL502" s="258"/>
      <c r="DM502" s="154"/>
      <c r="DN502" s="154"/>
      <c r="DO502" s="264"/>
      <c r="DP502" s="264"/>
      <c r="DQ502" s="270"/>
      <c r="DR502" s="270"/>
      <c r="DS502" s="113"/>
      <c r="DT502" s="113"/>
      <c r="DW502" s="276"/>
      <c r="DX502" s="276"/>
      <c r="DY502" s="282"/>
      <c r="DZ502" s="282"/>
      <c r="EA502" s="258"/>
      <c r="EB502" s="258"/>
      <c r="EC502" s="288"/>
      <c r="ED502" s="288"/>
      <c r="EG502" s="299"/>
      <c r="EH502" s="299"/>
      <c r="EI502" s="230"/>
      <c r="EJ502" s="230"/>
    </row>
    <row r="503" spans="1:140" s="91" customFormat="1" x14ac:dyDescent="0.2">
      <c r="A503" s="90"/>
      <c r="B503" s="81"/>
      <c r="D503" s="80"/>
      <c r="E503" s="96"/>
      <c r="F503" s="96"/>
      <c r="G503" s="97"/>
      <c r="H503" s="80"/>
      <c r="AL503" s="90"/>
      <c r="AM503" s="90"/>
      <c r="AY503" s="125"/>
      <c r="AZ503" s="125"/>
      <c r="BA503" s="107"/>
      <c r="BB503" s="107"/>
      <c r="BC503" s="131"/>
      <c r="BD503" s="131"/>
      <c r="BE503" s="170"/>
      <c r="BF503" s="170"/>
      <c r="BG503" s="119"/>
      <c r="BH503" s="119"/>
      <c r="BI503" s="113"/>
      <c r="BJ503" s="113"/>
      <c r="BK503" s="107"/>
      <c r="BL503" s="107"/>
      <c r="BM503" s="154"/>
      <c r="BN503" s="154"/>
      <c r="BO503" s="160"/>
      <c r="BP503" s="160"/>
      <c r="BQ503" s="107"/>
      <c r="BR503" s="107"/>
      <c r="BS503" s="177"/>
      <c r="BT503" s="177"/>
      <c r="BU503" s="187"/>
      <c r="BV503" s="187"/>
      <c r="BW503" s="193"/>
      <c r="BX503" s="193"/>
      <c r="BY503" s="154"/>
      <c r="BZ503" s="154"/>
      <c r="CA503" s="170"/>
      <c r="CB503" s="170"/>
      <c r="CC503" s="206"/>
      <c r="CD503" s="206"/>
      <c r="CE503" s="177"/>
      <c r="CF503" s="177"/>
      <c r="CI503" s="212"/>
      <c r="CJ503" s="212"/>
      <c r="CM503" s="160"/>
      <c r="CN503" s="160"/>
      <c r="CO503" s="218"/>
      <c r="CP503" s="218"/>
      <c r="CS503" s="107"/>
      <c r="CT503" s="107"/>
      <c r="CU503" s="187"/>
      <c r="CV503" s="187"/>
      <c r="CW503" s="230"/>
      <c r="CX503" s="230"/>
      <c r="CY503" s="236"/>
      <c r="CZ503" s="236"/>
      <c r="DA503" s="242"/>
      <c r="DB503" s="242"/>
      <c r="DC503" s="248"/>
      <c r="DD503" s="248"/>
      <c r="DE503" s="170"/>
      <c r="DF503" s="170"/>
      <c r="DG503" s="107"/>
      <c r="DH503" s="107"/>
      <c r="DK503" s="258"/>
      <c r="DL503" s="258"/>
      <c r="DM503" s="154"/>
      <c r="DN503" s="154"/>
      <c r="DO503" s="264"/>
      <c r="DP503" s="264"/>
      <c r="DQ503" s="270"/>
      <c r="DR503" s="270"/>
      <c r="DS503" s="113"/>
      <c r="DT503" s="113"/>
      <c r="DW503" s="276"/>
      <c r="DX503" s="276"/>
      <c r="DY503" s="282"/>
      <c r="DZ503" s="282"/>
      <c r="EA503" s="258"/>
      <c r="EB503" s="258"/>
      <c r="EC503" s="288"/>
      <c r="ED503" s="288"/>
      <c r="EG503" s="299"/>
      <c r="EH503" s="299"/>
      <c r="EI503" s="230"/>
      <c r="EJ503" s="230"/>
    </row>
    <row r="504" spans="1:140" s="91" customFormat="1" x14ac:dyDescent="0.2">
      <c r="A504" s="90"/>
      <c r="B504" s="81"/>
      <c r="D504" s="80"/>
      <c r="E504" s="96"/>
      <c r="F504" s="96"/>
      <c r="G504" s="97"/>
      <c r="H504" s="80"/>
      <c r="AL504" s="90"/>
      <c r="AM504" s="90"/>
      <c r="AY504" s="125"/>
      <c r="AZ504" s="125"/>
      <c r="BA504" s="107"/>
      <c r="BB504" s="107"/>
      <c r="BC504" s="131"/>
      <c r="BD504" s="131"/>
      <c r="BE504" s="170"/>
      <c r="BF504" s="170"/>
      <c r="BG504" s="119"/>
      <c r="BH504" s="119"/>
      <c r="BI504" s="113"/>
      <c r="BJ504" s="113"/>
      <c r="BK504" s="107"/>
      <c r="BL504" s="107"/>
      <c r="BM504" s="154"/>
      <c r="BN504" s="154"/>
      <c r="BO504" s="160"/>
      <c r="BP504" s="160"/>
      <c r="BQ504" s="107"/>
      <c r="BR504" s="107"/>
      <c r="BS504" s="177"/>
      <c r="BT504" s="177"/>
      <c r="BU504" s="187"/>
      <c r="BV504" s="187"/>
      <c r="BW504" s="193"/>
      <c r="BX504" s="193"/>
      <c r="BY504" s="154"/>
      <c r="BZ504" s="154"/>
      <c r="CA504" s="170"/>
      <c r="CB504" s="170"/>
      <c r="CC504" s="206"/>
      <c r="CD504" s="206"/>
      <c r="CE504" s="177"/>
      <c r="CF504" s="177"/>
      <c r="CI504" s="212"/>
      <c r="CJ504" s="212"/>
      <c r="CM504" s="160"/>
      <c r="CN504" s="160"/>
      <c r="CO504" s="218"/>
      <c r="CP504" s="218"/>
      <c r="CS504" s="107"/>
      <c r="CT504" s="107"/>
      <c r="CU504" s="187"/>
      <c r="CV504" s="187"/>
      <c r="CW504" s="230"/>
      <c r="CX504" s="230"/>
      <c r="CY504" s="236"/>
      <c r="CZ504" s="236"/>
      <c r="DA504" s="242"/>
      <c r="DB504" s="242"/>
      <c r="DC504" s="248"/>
      <c r="DD504" s="248"/>
      <c r="DE504" s="170"/>
      <c r="DF504" s="170"/>
      <c r="DG504" s="107"/>
      <c r="DH504" s="107"/>
      <c r="DK504" s="258"/>
      <c r="DL504" s="258"/>
      <c r="DM504" s="154"/>
      <c r="DN504" s="154"/>
      <c r="DO504" s="264"/>
      <c r="DP504" s="264"/>
      <c r="DQ504" s="270"/>
      <c r="DR504" s="270"/>
      <c r="DS504" s="113"/>
      <c r="DT504" s="113"/>
      <c r="DW504" s="276"/>
      <c r="DX504" s="276"/>
      <c r="DY504" s="282"/>
      <c r="DZ504" s="282"/>
      <c r="EA504" s="258"/>
      <c r="EB504" s="258"/>
      <c r="EC504" s="288"/>
      <c r="ED504" s="288"/>
      <c r="EG504" s="299"/>
      <c r="EH504" s="299"/>
      <c r="EI504" s="230"/>
      <c r="EJ504" s="230"/>
    </row>
    <row r="505" spans="1:140" s="91" customFormat="1" x14ac:dyDescent="0.2">
      <c r="A505" s="90"/>
      <c r="B505" s="81"/>
      <c r="D505" s="80"/>
      <c r="E505" s="96"/>
      <c r="F505" s="96"/>
      <c r="G505" s="97"/>
      <c r="H505" s="80"/>
      <c r="AL505" s="90"/>
      <c r="AM505" s="90"/>
      <c r="AY505" s="125"/>
      <c r="AZ505" s="125"/>
      <c r="BA505" s="107"/>
      <c r="BB505" s="107"/>
      <c r="BC505" s="131"/>
      <c r="BD505" s="131"/>
      <c r="BE505" s="170"/>
      <c r="BF505" s="170"/>
      <c r="BG505" s="119"/>
      <c r="BH505" s="119"/>
      <c r="BI505" s="113"/>
      <c r="BJ505" s="113"/>
      <c r="BK505" s="107"/>
      <c r="BL505" s="107"/>
      <c r="BM505" s="154"/>
      <c r="BN505" s="154"/>
      <c r="BO505" s="160"/>
      <c r="BP505" s="160"/>
      <c r="BQ505" s="107"/>
      <c r="BR505" s="107"/>
      <c r="BS505" s="177"/>
      <c r="BT505" s="177"/>
      <c r="BU505" s="187"/>
      <c r="BV505" s="187"/>
      <c r="BW505" s="193"/>
      <c r="BX505" s="193"/>
      <c r="BY505" s="154"/>
      <c r="BZ505" s="154"/>
      <c r="CA505" s="170"/>
      <c r="CB505" s="170"/>
      <c r="CC505" s="206"/>
      <c r="CD505" s="206"/>
      <c r="CE505" s="177"/>
      <c r="CF505" s="177"/>
      <c r="CI505" s="212"/>
      <c r="CJ505" s="212"/>
      <c r="CM505" s="160"/>
      <c r="CN505" s="160"/>
      <c r="CO505" s="218"/>
      <c r="CP505" s="218"/>
      <c r="CS505" s="107"/>
      <c r="CT505" s="107"/>
      <c r="CU505" s="187"/>
      <c r="CV505" s="187"/>
      <c r="CW505" s="230"/>
      <c r="CX505" s="230"/>
      <c r="CY505" s="236"/>
      <c r="CZ505" s="236"/>
      <c r="DA505" s="242"/>
      <c r="DB505" s="242"/>
      <c r="DC505" s="248"/>
      <c r="DD505" s="248"/>
      <c r="DE505" s="170"/>
      <c r="DF505" s="170"/>
      <c r="DG505" s="107"/>
      <c r="DH505" s="107"/>
      <c r="DK505" s="258"/>
      <c r="DL505" s="258"/>
      <c r="DM505" s="154"/>
      <c r="DN505" s="154"/>
      <c r="DO505" s="264"/>
      <c r="DP505" s="264"/>
      <c r="DQ505" s="270"/>
      <c r="DR505" s="270"/>
      <c r="DS505" s="113"/>
      <c r="DT505" s="113"/>
      <c r="DW505" s="276"/>
      <c r="DX505" s="276"/>
      <c r="DY505" s="282"/>
      <c r="DZ505" s="282"/>
      <c r="EA505" s="258"/>
      <c r="EB505" s="258"/>
      <c r="EC505" s="288"/>
      <c r="ED505" s="288"/>
      <c r="EG505" s="299"/>
      <c r="EH505" s="299"/>
      <c r="EI505" s="230"/>
      <c r="EJ505" s="230"/>
    </row>
    <row r="506" spans="1:140" s="91" customFormat="1" x14ac:dyDescent="0.2">
      <c r="A506" s="90"/>
      <c r="B506" s="81"/>
      <c r="D506" s="80"/>
      <c r="E506" s="96"/>
      <c r="F506" s="96"/>
      <c r="G506" s="97"/>
      <c r="H506" s="80"/>
      <c r="AL506" s="90"/>
      <c r="AM506" s="90"/>
      <c r="AY506" s="125"/>
      <c r="AZ506" s="125"/>
      <c r="BA506" s="107"/>
      <c r="BB506" s="107"/>
      <c r="BC506" s="131"/>
      <c r="BD506" s="131"/>
      <c r="BE506" s="170"/>
      <c r="BF506" s="170"/>
      <c r="BG506" s="119"/>
      <c r="BH506" s="119"/>
      <c r="BI506" s="113"/>
      <c r="BJ506" s="113"/>
      <c r="BK506" s="107"/>
      <c r="BL506" s="107"/>
      <c r="BM506" s="154"/>
      <c r="BN506" s="154"/>
      <c r="BO506" s="160"/>
      <c r="BP506" s="160"/>
      <c r="BQ506" s="107"/>
      <c r="BR506" s="107"/>
      <c r="BS506" s="177"/>
      <c r="BT506" s="177"/>
      <c r="BU506" s="187"/>
      <c r="BV506" s="187"/>
      <c r="BW506" s="193"/>
      <c r="BX506" s="193"/>
      <c r="BY506" s="154"/>
      <c r="BZ506" s="154"/>
      <c r="CA506" s="170"/>
      <c r="CB506" s="170"/>
      <c r="CC506" s="206"/>
      <c r="CD506" s="206"/>
      <c r="CE506" s="177"/>
      <c r="CF506" s="177"/>
      <c r="CI506" s="212"/>
      <c r="CJ506" s="212"/>
      <c r="CM506" s="160"/>
      <c r="CN506" s="160"/>
      <c r="CO506" s="218"/>
      <c r="CP506" s="218"/>
      <c r="CS506" s="107"/>
      <c r="CT506" s="107"/>
      <c r="CU506" s="187"/>
      <c r="CV506" s="187"/>
      <c r="CW506" s="230"/>
      <c r="CX506" s="230"/>
      <c r="CY506" s="236"/>
      <c r="CZ506" s="236"/>
      <c r="DA506" s="242"/>
      <c r="DB506" s="242"/>
      <c r="DC506" s="248"/>
      <c r="DD506" s="248"/>
      <c r="DE506" s="170"/>
      <c r="DF506" s="170"/>
      <c r="DG506" s="107"/>
      <c r="DH506" s="107"/>
      <c r="DK506" s="258"/>
      <c r="DL506" s="258"/>
      <c r="DM506" s="154"/>
      <c r="DN506" s="154"/>
      <c r="DO506" s="264"/>
      <c r="DP506" s="264"/>
      <c r="DQ506" s="270"/>
      <c r="DR506" s="270"/>
      <c r="DS506" s="113"/>
      <c r="DT506" s="113"/>
      <c r="DW506" s="276"/>
      <c r="DX506" s="276"/>
      <c r="DY506" s="282"/>
      <c r="DZ506" s="282"/>
      <c r="EA506" s="258"/>
      <c r="EB506" s="258"/>
      <c r="EC506" s="288"/>
      <c r="ED506" s="288"/>
      <c r="EG506" s="299"/>
      <c r="EH506" s="299"/>
      <c r="EI506" s="230"/>
      <c r="EJ506" s="230"/>
    </row>
    <row r="507" spans="1:140" s="91" customFormat="1" x14ac:dyDescent="0.2">
      <c r="A507" s="90"/>
      <c r="B507" s="81"/>
      <c r="D507" s="80"/>
      <c r="E507" s="96"/>
      <c r="F507" s="96"/>
      <c r="G507" s="97"/>
      <c r="H507" s="80"/>
      <c r="AL507" s="90"/>
      <c r="AM507" s="90"/>
      <c r="AY507" s="125"/>
      <c r="AZ507" s="125"/>
      <c r="BA507" s="107"/>
      <c r="BB507" s="107"/>
      <c r="BC507" s="131"/>
      <c r="BD507" s="131"/>
      <c r="BE507" s="170"/>
      <c r="BF507" s="170"/>
      <c r="BG507" s="119"/>
      <c r="BH507" s="119"/>
      <c r="BI507" s="113"/>
      <c r="BJ507" s="113"/>
      <c r="BK507" s="107"/>
      <c r="BL507" s="107"/>
      <c r="BM507" s="154"/>
      <c r="BN507" s="154"/>
      <c r="BO507" s="160"/>
      <c r="BP507" s="160"/>
      <c r="BQ507" s="107"/>
      <c r="BR507" s="107"/>
      <c r="BS507" s="177"/>
      <c r="BT507" s="177"/>
      <c r="BU507" s="187"/>
      <c r="BV507" s="187"/>
      <c r="BW507" s="193"/>
      <c r="BX507" s="193"/>
      <c r="BY507" s="154"/>
      <c r="BZ507" s="154"/>
      <c r="CA507" s="170"/>
      <c r="CB507" s="170"/>
      <c r="CC507" s="206"/>
      <c r="CD507" s="206"/>
      <c r="CE507" s="177"/>
      <c r="CF507" s="177"/>
      <c r="CI507" s="212"/>
      <c r="CJ507" s="212"/>
      <c r="CM507" s="160"/>
      <c r="CN507" s="160"/>
      <c r="CO507" s="218"/>
      <c r="CP507" s="218"/>
      <c r="CS507" s="107"/>
      <c r="CT507" s="107"/>
      <c r="CU507" s="187"/>
      <c r="CV507" s="187"/>
      <c r="CW507" s="230"/>
      <c r="CX507" s="230"/>
      <c r="CY507" s="236"/>
      <c r="CZ507" s="236"/>
      <c r="DA507" s="242"/>
      <c r="DB507" s="242"/>
      <c r="DC507" s="248"/>
      <c r="DD507" s="248"/>
      <c r="DE507" s="170"/>
      <c r="DF507" s="170"/>
      <c r="DG507" s="107"/>
      <c r="DH507" s="107"/>
      <c r="DK507" s="258"/>
      <c r="DL507" s="258"/>
      <c r="DM507" s="154"/>
      <c r="DN507" s="154"/>
      <c r="DO507" s="264"/>
      <c r="DP507" s="264"/>
      <c r="DQ507" s="270"/>
      <c r="DR507" s="270"/>
      <c r="DS507" s="113"/>
      <c r="DT507" s="113"/>
      <c r="DW507" s="276"/>
      <c r="DX507" s="276"/>
      <c r="DY507" s="282"/>
      <c r="DZ507" s="282"/>
      <c r="EA507" s="258"/>
      <c r="EB507" s="258"/>
      <c r="EC507" s="288"/>
      <c r="ED507" s="288"/>
      <c r="EG507" s="299"/>
      <c r="EH507" s="299"/>
      <c r="EI507" s="230"/>
      <c r="EJ507" s="230"/>
    </row>
    <row r="508" spans="1:140" s="91" customFormat="1" x14ac:dyDescent="0.2">
      <c r="A508" s="90"/>
      <c r="B508" s="81"/>
      <c r="D508" s="80"/>
      <c r="E508" s="96"/>
      <c r="F508" s="96"/>
      <c r="G508" s="97"/>
      <c r="H508" s="80"/>
      <c r="AL508" s="90"/>
      <c r="AM508" s="90"/>
      <c r="AY508" s="125"/>
      <c r="AZ508" s="125"/>
      <c r="BA508" s="107"/>
      <c r="BB508" s="107"/>
      <c r="BC508" s="131"/>
      <c r="BD508" s="131"/>
      <c r="BE508" s="170"/>
      <c r="BF508" s="170"/>
      <c r="BG508" s="119"/>
      <c r="BH508" s="119"/>
      <c r="BI508" s="113"/>
      <c r="BJ508" s="113"/>
      <c r="BK508" s="107"/>
      <c r="BL508" s="107"/>
      <c r="BM508" s="154"/>
      <c r="BN508" s="154"/>
      <c r="BO508" s="160"/>
      <c r="BP508" s="160"/>
      <c r="BQ508" s="107"/>
      <c r="BR508" s="107"/>
      <c r="BS508" s="177"/>
      <c r="BT508" s="177"/>
      <c r="BU508" s="187"/>
      <c r="BV508" s="187"/>
      <c r="BW508" s="193"/>
      <c r="BX508" s="193"/>
      <c r="BY508" s="154"/>
      <c r="BZ508" s="154"/>
      <c r="CA508" s="170"/>
      <c r="CB508" s="170"/>
      <c r="CC508" s="206"/>
      <c r="CD508" s="206"/>
      <c r="CE508" s="177"/>
      <c r="CF508" s="177"/>
      <c r="CI508" s="212"/>
      <c r="CJ508" s="212"/>
      <c r="CM508" s="160"/>
      <c r="CN508" s="160"/>
      <c r="CO508" s="218"/>
      <c r="CP508" s="218"/>
      <c r="CS508" s="107"/>
      <c r="CT508" s="107"/>
      <c r="CU508" s="187"/>
      <c r="CV508" s="187"/>
      <c r="CW508" s="230"/>
      <c r="CX508" s="230"/>
      <c r="CY508" s="236"/>
      <c r="CZ508" s="236"/>
      <c r="DA508" s="242"/>
      <c r="DB508" s="242"/>
      <c r="DC508" s="248"/>
      <c r="DD508" s="248"/>
      <c r="DE508" s="170"/>
      <c r="DF508" s="170"/>
      <c r="DG508" s="107"/>
      <c r="DH508" s="107"/>
      <c r="DK508" s="258"/>
      <c r="DL508" s="258"/>
      <c r="DM508" s="154"/>
      <c r="DN508" s="154"/>
      <c r="DO508" s="264"/>
      <c r="DP508" s="264"/>
      <c r="DQ508" s="270"/>
      <c r="DR508" s="270"/>
      <c r="DS508" s="113"/>
      <c r="DT508" s="113"/>
      <c r="DW508" s="276"/>
      <c r="DX508" s="276"/>
      <c r="DY508" s="282"/>
      <c r="DZ508" s="282"/>
      <c r="EA508" s="258"/>
      <c r="EB508" s="258"/>
      <c r="EC508" s="288"/>
      <c r="ED508" s="288"/>
      <c r="EG508" s="299"/>
      <c r="EH508" s="299"/>
      <c r="EI508" s="230"/>
      <c r="EJ508" s="230"/>
    </row>
    <row r="509" spans="1:140" s="91" customFormat="1" x14ac:dyDescent="0.2">
      <c r="A509" s="90"/>
      <c r="B509" s="81"/>
      <c r="D509" s="80"/>
      <c r="E509" s="96"/>
      <c r="F509" s="96"/>
      <c r="G509" s="97"/>
      <c r="H509" s="80"/>
      <c r="AL509" s="90"/>
      <c r="AM509" s="90"/>
      <c r="AY509" s="125"/>
      <c r="AZ509" s="125"/>
      <c r="BA509" s="107"/>
      <c r="BB509" s="107"/>
      <c r="BC509" s="131"/>
      <c r="BD509" s="131"/>
      <c r="BE509" s="170"/>
      <c r="BF509" s="170"/>
      <c r="BG509" s="119"/>
      <c r="BH509" s="119"/>
      <c r="BI509" s="113"/>
      <c r="BJ509" s="113"/>
      <c r="BK509" s="107"/>
      <c r="BL509" s="107"/>
      <c r="BM509" s="154"/>
      <c r="BN509" s="154"/>
      <c r="BO509" s="160"/>
      <c r="BP509" s="160"/>
      <c r="BQ509" s="107"/>
      <c r="BR509" s="107"/>
      <c r="BS509" s="177"/>
      <c r="BT509" s="177"/>
      <c r="BU509" s="187"/>
      <c r="BV509" s="187"/>
      <c r="BW509" s="193"/>
      <c r="BX509" s="193"/>
      <c r="BY509" s="154"/>
      <c r="BZ509" s="154"/>
      <c r="CA509" s="170"/>
      <c r="CB509" s="170"/>
      <c r="CC509" s="206"/>
      <c r="CD509" s="206"/>
      <c r="CE509" s="177"/>
      <c r="CF509" s="177"/>
      <c r="CI509" s="212"/>
      <c r="CJ509" s="212"/>
      <c r="CM509" s="160"/>
      <c r="CN509" s="160"/>
      <c r="CO509" s="218"/>
      <c r="CP509" s="218"/>
      <c r="CS509" s="107"/>
      <c r="CT509" s="107"/>
      <c r="CU509" s="187"/>
      <c r="CV509" s="187"/>
      <c r="CW509" s="230"/>
      <c r="CX509" s="230"/>
      <c r="CY509" s="236"/>
      <c r="CZ509" s="236"/>
      <c r="DA509" s="242"/>
      <c r="DB509" s="242"/>
      <c r="DC509" s="248"/>
      <c r="DD509" s="248"/>
      <c r="DE509" s="170"/>
      <c r="DF509" s="170"/>
      <c r="DG509" s="107"/>
      <c r="DH509" s="107"/>
      <c r="DK509" s="258"/>
      <c r="DL509" s="258"/>
      <c r="DM509" s="154"/>
      <c r="DN509" s="154"/>
      <c r="DO509" s="264"/>
      <c r="DP509" s="264"/>
      <c r="DQ509" s="270"/>
      <c r="DR509" s="270"/>
      <c r="DS509" s="113"/>
      <c r="DT509" s="113"/>
      <c r="DW509" s="276"/>
      <c r="DX509" s="276"/>
      <c r="DY509" s="282"/>
      <c r="DZ509" s="282"/>
      <c r="EA509" s="258"/>
      <c r="EB509" s="258"/>
      <c r="EC509" s="288"/>
      <c r="ED509" s="288"/>
      <c r="EG509" s="299"/>
      <c r="EH509" s="299"/>
      <c r="EI509" s="230"/>
      <c r="EJ509" s="230"/>
    </row>
    <row r="510" spans="1:140" s="91" customFormat="1" x14ac:dyDescent="0.2">
      <c r="A510" s="90"/>
      <c r="B510" s="81"/>
      <c r="D510" s="80"/>
      <c r="E510" s="96"/>
      <c r="F510" s="96"/>
      <c r="G510" s="97"/>
      <c r="H510" s="80"/>
      <c r="AL510" s="90"/>
      <c r="AM510" s="90"/>
      <c r="AY510" s="125"/>
      <c r="AZ510" s="125"/>
      <c r="BA510" s="107"/>
      <c r="BB510" s="107"/>
      <c r="BC510" s="131"/>
      <c r="BD510" s="131"/>
      <c r="BE510" s="170"/>
      <c r="BF510" s="170"/>
      <c r="BG510" s="119"/>
      <c r="BH510" s="119"/>
      <c r="BI510" s="113"/>
      <c r="BJ510" s="113"/>
      <c r="BK510" s="107"/>
      <c r="BL510" s="107"/>
      <c r="BM510" s="154"/>
      <c r="BN510" s="154"/>
      <c r="BO510" s="160"/>
      <c r="BP510" s="160"/>
      <c r="BQ510" s="107"/>
      <c r="BR510" s="107"/>
      <c r="BS510" s="177"/>
      <c r="BT510" s="177"/>
      <c r="BU510" s="187"/>
      <c r="BV510" s="187"/>
      <c r="BW510" s="193"/>
      <c r="BX510" s="193"/>
      <c r="BY510" s="154"/>
      <c r="BZ510" s="154"/>
      <c r="CA510" s="170"/>
      <c r="CB510" s="170"/>
      <c r="CC510" s="206"/>
      <c r="CD510" s="206"/>
      <c r="CE510" s="177"/>
      <c r="CF510" s="177"/>
      <c r="CI510" s="212"/>
      <c r="CJ510" s="212"/>
      <c r="CM510" s="160"/>
      <c r="CN510" s="160"/>
      <c r="CO510" s="218"/>
      <c r="CP510" s="218"/>
      <c r="CS510" s="107"/>
      <c r="CT510" s="107"/>
      <c r="CU510" s="187"/>
      <c r="CV510" s="187"/>
      <c r="CW510" s="230"/>
      <c r="CX510" s="230"/>
      <c r="CY510" s="236"/>
      <c r="CZ510" s="236"/>
      <c r="DA510" s="242"/>
      <c r="DB510" s="242"/>
      <c r="DC510" s="248"/>
      <c r="DD510" s="248"/>
      <c r="DE510" s="170"/>
      <c r="DF510" s="170"/>
      <c r="DG510" s="107"/>
      <c r="DH510" s="107"/>
      <c r="DK510" s="258"/>
      <c r="DL510" s="258"/>
      <c r="DM510" s="154"/>
      <c r="DN510" s="154"/>
      <c r="DO510" s="264"/>
      <c r="DP510" s="264"/>
      <c r="DQ510" s="270"/>
      <c r="DR510" s="270"/>
      <c r="DS510" s="113"/>
      <c r="DT510" s="113"/>
      <c r="DW510" s="276"/>
      <c r="DX510" s="276"/>
      <c r="DY510" s="282"/>
      <c r="DZ510" s="282"/>
      <c r="EA510" s="258"/>
      <c r="EB510" s="258"/>
      <c r="EC510" s="288"/>
      <c r="ED510" s="288"/>
      <c r="EG510" s="299"/>
      <c r="EH510" s="299"/>
      <c r="EI510" s="230"/>
      <c r="EJ510" s="230"/>
    </row>
    <row r="511" spans="1:140" s="91" customFormat="1" x14ac:dyDescent="0.2">
      <c r="A511" s="90"/>
      <c r="B511" s="81"/>
      <c r="D511" s="80"/>
      <c r="E511" s="96"/>
      <c r="F511" s="96"/>
      <c r="G511" s="97"/>
      <c r="H511" s="80"/>
      <c r="AL511" s="90"/>
      <c r="AM511" s="90"/>
      <c r="AY511" s="125"/>
      <c r="AZ511" s="125"/>
      <c r="BA511" s="107"/>
      <c r="BB511" s="107"/>
      <c r="BC511" s="131"/>
      <c r="BD511" s="131"/>
      <c r="BE511" s="170"/>
      <c r="BF511" s="170"/>
      <c r="BG511" s="119"/>
      <c r="BH511" s="119"/>
      <c r="BI511" s="113"/>
      <c r="BJ511" s="113"/>
      <c r="BK511" s="107"/>
      <c r="BL511" s="107"/>
      <c r="BM511" s="154"/>
      <c r="BN511" s="154"/>
      <c r="BO511" s="160"/>
      <c r="BP511" s="160"/>
      <c r="BQ511" s="107"/>
      <c r="BR511" s="107"/>
      <c r="BS511" s="177"/>
      <c r="BT511" s="177"/>
      <c r="BU511" s="187"/>
      <c r="BV511" s="187"/>
      <c r="BW511" s="193"/>
      <c r="BX511" s="193"/>
      <c r="BY511" s="154"/>
      <c r="BZ511" s="154"/>
      <c r="CA511" s="170"/>
      <c r="CB511" s="170"/>
      <c r="CC511" s="206"/>
      <c r="CD511" s="206"/>
      <c r="CE511" s="177"/>
      <c r="CF511" s="177"/>
      <c r="CI511" s="212"/>
      <c r="CJ511" s="212"/>
      <c r="CM511" s="160"/>
      <c r="CN511" s="160"/>
      <c r="CO511" s="218"/>
      <c r="CP511" s="218"/>
      <c r="CS511" s="107"/>
      <c r="CT511" s="107"/>
      <c r="CU511" s="187"/>
      <c r="CV511" s="187"/>
      <c r="CW511" s="230"/>
      <c r="CX511" s="230"/>
      <c r="CY511" s="236"/>
      <c r="CZ511" s="236"/>
      <c r="DA511" s="242"/>
      <c r="DB511" s="242"/>
      <c r="DC511" s="248"/>
      <c r="DD511" s="248"/>
      <c r="DE511" s="170"/>
      <c r="DF511" s="170"/>
      <c r="DG511" s="107"/>
      <c r="DH511" s="107"/>
      <c r="DK511" s="258"/>
      <c r="DL511" s="258"/>
      <c r="DM511" s="154"/>
      <c r="DN511" s="154"/>
      <c r="DO511" s="264"/>
      <c r="DP511" s="264"/>
      <c r="DQ511" s="270"/>
      <c r="DR511" s="270"/>
      <c r="DS511" s="113"/>
      <c r="DT511" s="113"/>
      <c r="DW511" s="276"/>
      <c r="DX511" s="276"/>
      <c r="DY511" s="282"/>
      <c r="DZ511" s="282"/>
      <c r="EA511" s="258"/>
      <c r="EB511" s="258"/>
      <c r="EC511" s="288"/>
      <c r="ED511" s="288"/>
      <c r="EG511" s="299"/>
      <c r="EH511" s="299"/>
      <c r="EI511" s="230"/>
      <c r="EJ511" s="230"/>
    </row>
    <row r="512" spans="1:140" s="91" customFormat="1" x14ac:dyDescent="0.2">
      <c r="A512" s="90"/>
      <c r="B512" s="81"/>
      <c r="D512" s="80"/>
      <c r="E512" s="96"/>
      <c r="F512" s="96"/>
      <c r="G512" s="97"/>
      <c r="H512" s="80"/>
      <c r="AL512" s="90"/>
      <c r="AM512" s="90"/>
      <c r="AY512" s="125"/>
      <c r="AZ512" s="125"/>
      <c r="BA512" s="107"/>
      <c r="BB512" s="107"/>
      <c r="BC512" s="131"/>
      <c r="BD512" s="131"/>
      <c r="BE512" s="170"/>
      <c r="BF512" s="170"/>
      <c r="BG512" s="119"/>
      <c r="BH512" s="119"/>
      <c r="BI512" s="113"/>
      <c r="BJ512" s="113"/>
      <c r="BK512" s="107"/>
      <c r="BL512" s="107"/>
      <c r="BM512" s="154"/>
      <c r="BN512" s="154"/>
      <c r="BO512" s="160"/>
      <c r="BP512" s="160"/>
      <c r="BQ512" s="107"/>
      <c r="BR512" s="107"/>
      <c r="BS512" s="177"/>
      <c r="BT512" s="177"/>
      <c r="BU512" s="187"/>
      <c r="BV512" s="187"/>
      <c r="BW512" s="193"/>
      <c r="BX512" s="193"/>
      <c r="BY512" s="154"/>
      <c r="BZ512" s="154"/>
      <c r="CA512" s="170"/>
      <c r="CB512" s="170"/>
      <c r="CC512" s="206"/>
      <c r="CD512" s="206"/>
      <c r="CE512" s="177"/>
      <c r="CF512" s="177"/>
      <c r="CI512" s="212"/>
      <c r="CJ512" s="212"/>
      <c r="CM512" s="160"/>
      <c r="CN512" s="160"/>
      <c r="CO512" s="218"/>
      <c r="CP512" s="218"/>
      <c r="CS512" s="107"/>
      <c r="CT512" s="107"/>
      <c r="CU512" s="187"/>
      <c r="CV512" s="187"/>
      <c r="CW512" s="230"/>
      <c r="CX512" s="230"/>
      <c r="CY512" s="236"/>
      <c r="CZ512" s="236"/>
      <c r="DA512" s="242"/>
      <c r="DB512" s="242"/>
      <c r="DC512" s="248"/>
      <c r="DD512" s="248"/>
      <c r="DE512" s="170"/>
      <c r="DF512" s="170"/>
      <c r="DG512" s="107"/>
      <c r="DH512" s="107"/>
      <c r="DK512" s="258"/>
      <c r="DL512" s="258"/>
      <c r="DM512" s="154"/>
      <c r="DN512" s="154"/>
      <c r="DO512" s="264"/>
      <c r="DP512" s="264"/>
      <c r="DQ512" s="270"/>
      <c r="DR512" s="270"/>
      <c r="DS512" s="113"/>
      <c r="DT512" s="113"/>
      <c r="DW512" s="276"/>
      <c r="DX512" s="276"/>
      <c r="DY512" s="282"/>
      <c r="DZ512" s="282"/>
      <c r="EA512" s="258"/>
      <c r="EB512" s="258"/>
      <c r="EC512" s="288"/>
      <c r="ED512" s="288"/>
      <c r="EG512" s="299"/>
      <c r="EH512" s="299"/>
      <c r="EI512" s="230"/>
      <c r="EJ512" s="230"/>
    </row>
    <row r="513" spans="1:140" s="91" customFormat="1" x14ac:dyDescent="0.2">
      <c r="A513" s="90"/>
      <c r="B513" s="81"/>
      <c r="D513" s="80"/>
      <c r="E513" s="96"/>
      <c r="F513" s="96"/>
      <c r="G513" s="97"/>
      <c r="H513" s="80"/>
      <c r="AL513" s="90"/>
      <c r="AM513" s="90"/>
      <c r="AY513" s="125"/>
      <c r="AZ513" s="125"/>
      <c r="BA513" s="107"/>
      <c r="BB513" s="107"/>
      <c r="BC513" s="131"/>
      <c r="BD513" s="131"/>
      <c r="BE513" s="170"/>
      <c r="BF513" s="170"/>
      <c r="BG513" s="119"/>
      <c r="BH513" s="119"/>
      <c r="BI513" s="113"/>
      <c r="BJ513" s="113"/>
      <c r="BK513" s="107"/>
      <c r="BL513" s="107"/>
      <c r="BM513" s="154"/>
      <c r="BN513" s="154"/>
      <c r="BO513" s="160"/>
      <c r="BP513" s="160"/>
      <c r="BQ513" s="107"/>
      <c r="BR513" s="107"/>
      <c r="BS513" s="177"/>
      <c r="BT513" s="177"/>
      <c r="BU513" s="187"/>
      <c r="BV513" s="187"/>
      <c r="BW513" s="193"/>
      <c r="BX513" s="193"/>
      <c r="BY513" s="154"/>
      <c r="BZ513" s="154"/>
      <c r="CA513" s="170"/>
      <c r="CB513" s="170"/>
      <c r="CC513" s="206"/>
      <c r="CD513" s="206"/>
      <c r="CE513" s="177"/>
      <c r="CF513" s="177"/>
      <c r="CI513" s="212"/>
      <c r="CJ513" s="212"/>
      <c r="CM513" s="160"/>
      <c r="CN513" s="160"/>
      <c r="CO513" s="218"/>
      <c r="CP513" s="218"/>
      <c r="CS513" s="107"/>
      <c r="CT513" s="107"/>
      <c r="CU513" s="187"/>
      <c r="CV513" s="187"/>
      <c r="CW513" s="230"/>
      <c r="CX513" s="230"/>
      <c r="CY513" s="236"/>
      <c r="CZ513" s="236"/>
      <c r="DA513" s="242"/>
      <c r="DB513" s="242"/>
      <c r="DC513" s="248"/>
      <c r="DD513" s="248"/>
      <c r="DE513" s="170"/>
      <c r="DF513" s="170"/>
      <c r="DG513" s="107"/>
      <c r="DH513" s="107"/>
      <c r="DK513" s="258"/>
      <c r="DL513" s="258"/>
      <c r="DM513" s="154"/>
      <c r="DN513" s="154"/>
      <c r="DO513" s="264"/>
      <c r="DP513" s="264"/>
      <c r="DQ513" s="270"/>
      <c r="DR513" s="270"/>
      <c r="DS513" s="113"/>
      <c r="DT513" s="113"/>
      <c r="DW513" s="276"/>
      <c r="DX513" s="276"/>
      <c r="DY513" s="282"/>
      <c r="DZ513" s="282"/>
      <c r="EA513" s="258"/>
      <c r="EB513" s="258"/>
      <c r="EC513" s="288"/>
      <c r="ED513" s="288"/>
      <c r="EG513" s="299"/>
      <c r="EH513" s="299"/>
      <c r="EI513" s="230"/>
      <c r="EJ513" s="230"/>
    </row>
    <row r="514" spans="1:140" s="91" customFormat="1" x14ac:dyDescent="0.2">
      <c r="A514" s="90"/>
      <c r="B514" s="81"/>
      <c r="D514" s="80"/>
      <c r="E514" s="96"/>
      <c r="F514" s="96"/>
      <c r="G514" s="97"/>
      <c r="H514" s="80"/>
      <c r="AL514" s="90"/>
      <c r="AM514" s="90"/>
      <c r="AY514" s="125"/>
      <c r="AZ514" s="125"/>
      <c r="BA514" s="107"/>
      <c r="BB514" s="107"/>
      <c r="BC514" s="131"/>
      <c r="BD514" s="131"/>
      <c r="BE514" s="170"/>
      <c r="BF514" s="170"/>
      <c r="BG514" s="119"/>
      <c r="BH514" s="119"/>
      <c r="BI514" s="113"/>
      <c r="BJ514" s="113"/>
      <c r="BK514" s="107"/>
      <c r="BL514" s="107"/>
      <c r="BM514" s="154"/>
      <c r="BN514" s="154"/>
      <c r="BO514" s="160"/>
      <c r="BP514" s="160"/>
      <c r="BQ514" s="107"/>
      <c r="BR514" s="107"/>
      <c r="BS514" s="177"/>
      <c r="BT514" s="177"/>
      <c r="BU514" s="187"/>
      <c r="BV514" s="187"/>
      <c r="BW514" s="193"/>
      <c r="BX514" s="193"/>
      <c r="BY514" s="154"/>
      <c r="BZ514" s="154"/>
      <c r="CA514" s="170"/>
      <c r="CB514" s="170"/>
      <c r="CC514" s="206"/>
      <c r="CD514" s="206"/>
      <c r="CE514" s="177"/>
      <c r="CF514" s="177"/>
      <c r="CI514" s="212"/>
      <c r="CJ514" s="212"/>
      <c r="CM514" s="160"/>
      <c r="CN514" s="160"/>
      <c r="CO514" s="218"/>
      <c r="CP514" s="218"/>
      <c r="CS514" s="107"/>
      <c r="CT514" s="107"/>
      <c r="CU514" s="187"/>
      <c r="CV514" s="187"/>
      <c r="CW514" s="230"/>
      <c r="CX514" s="230"/>
      <c r="CY514" s="236"/>
      <c r="CZ514" s="236"/>
      <c r="DA514" s="242"/>
      <c r="DB514" s="242"/>
      <c r="DC514" s="248"/>
      <c r="DD514" s="248"/>
      <c r="DE514" s="170"/>
      <c r="DF514" s="170"/>
      <c r="DG514" s="107"/>
      <c r="DH514" s="107"/>
      <c r="DK514" s="258"/>
      <c r="DL514" s="258"/>
      <c r="DM514" s="154"/>
      <c r="DN514" s="154"/>
      <c r="DO514" s="264"/>
      <c r="DP514" s="264"/>
      <c r="DQ514" s="270"/>
      <c r="DR514" s="270"/>
      <c r="DS514" s="113"/>
      <c r="DT514" s="113"/>
      <c r="DW514" s="276"/>
      <c r="DX514" s="276"/>
      <c r="DY514" s="282"/>
      <c r="DZ514" s="282"/>
      <c r="EA514" s="258"/>
      <c r="EB514" s="258"/>
      <c r="EC514" s="288"/>
      <c r="ED514" s="288"/>
      <c r="EG514" s="299"/>
      <c r="EH514" s="299"/>
      <c r="EI514" s="230"/>
      <c r="EJ514" s="230"/>
    </row>
    <row r="515" spans="1:140" s="91" customFormat="1" x14ac:dyDescent="0.2">
      <c r="A515" s="90"/>
      <c r="B515" s="81"/>
      <c r="D515" s="80"/>
      <c r="E515" s="96"/>
      <c r="F515" s="96"/>
      <c r="G515" s="97"/>
      <c r="H515" s="80"/>
      <c r="AL515" s="90"/>
      <c r="AM515" s="90"/>
      <c r="AY515" s="125"/>
      <c r="AZ515" s="125"/>
      <c r="BA515" s="107"/>
      <c r="BB515" s="107"/>
      <c r="BC515" s="131"/>
      <c r="BD515" s="131"/>
      <c r="BE515" s="170"/>
      <c r="BF515" s="170"/>
      <c r="BG515" s="119"/>
      <c r="BH515" s="119"/>
      <c r="BI515" s="113"/>
      <c r="BJ515" s="113"/>
      <c r="BK515" s="107"/>
      <c r="BL515" s="107"/>
      <c r="BM515" s="154"/>
      <c r="BN515" s="154"/>
      <c r="BO515" s="160"/>
      <c r="BP515" s="160"/>
      <c r="BQ515" s="107"/>
      <c r="BR515" s="107"/>
      <c r="BS515" s="177"/>
      <c r="BT515" s="177"/>
      <c r="BU515" s="187"/>
      <c r="BV515" s="187"/>
      <c r="BW515" s="193"/>
      <c r="BX515" s="193"/>
      <c r="BY515" s="154"/>
      <c r="BZ515" s="154"/>
      <c r="CA515" s="170"/>
      <c r="CB515" s="170"/>
      <c r="CC515" s="206"/>
      <c r="CD515" s="206"/>
      <c r="CE515" s="177"/>
      <c r="CF515" s="177"/>
      <c r="CI515" s="212"/>
      <c r="CJ515" s="212"/>
      <c r="CM515" s="160"/>
      <c r="CN515" s="160"/>
      <c r="CO515" s="218"/>
      <c r="CP515" s="218"/>
      <c r="CS515" s="107"/>
      <c r="CT515" s="107"/>
      <c r="CU515" s="187"/>
      <c r="CV515" s="187"/>
      <c r="CW515" s="230"/>
      <c r="CX515" s="230"/>
      <c r="CY515" s="236"/>
      <c r="CZ515" s="236"/>
      <c r="DA515" s="242"/>
      <c r="DB515" s="242"/>
      <c r="DC515" s="248"/>
      <c r="DD515" s="248"/>
      <c r="DE515" s="170"/>
      <c r="DF515" s="170"/>
      <c r="DG515" s="107"/>
      <c r="DH515" s="107"/>
      <c r="DK515" s="258"/>
      <c r="DL515" s="258"/>
      <c r="DM515" s="154"/>
      <c r="DN515" s="154"/>
      <c r="DO515" s="264"/>
      <c r="DP515" s="264"/>
      <c r="DQ515" s="270"/>
      <c r="DR515" s="270"/>
      <c r="DS515" s="113"/>
      <c r="DT515" s="113"/>
      <c r="DW515" s="276"/>
      <c r="DX515" s="276"/>
      <c r="DY515" s="282"/>
      <c r="DZ515" s="282"/>
      <c r="EA515" s="258"/>
      <c r="EB515" s="258"/>
      <c r="EC515" s="288"/>
      <c r="ED515" s="288"/>
      <c r="EG515" s="299"/>
      <c r="EH515" s="299"/>
      <c r="EI515" s="230"/>
      <c r="EJ515" s="230"/>
    </row>
    <row r="516" spans="1:140" s="91" customFormat="1" x14ac:dyDescent="0.2">
      <c r="A516" s="90"/>
      <c r="B516" s="81"/>
      <c r="D516" s="80"/>
      <c r="E516" s="96"/>
      <c r="F516" s="96"/>
      <c r="G516" s="97"/>
      <c r="H516" s="80"/>
      <c r="AL516" s="90"/>
      <c r="AM516" s="90"/>
      <c r="AY516" s="125"/>
      <c r="AZ516" s="125"/>
      <c r="BA516" s="107"/>
      <c r="BB516" s="107"/>
      <c r="BC516" s="131"/>
      <c r="BD516" s="131"/>
      <c r="BE516" s="170"/>
      <c r="BF516" s="170"/>
      <c r="BG516" s="119"/>
      <c r="BH516" s="119"/>
      <c r="BI516" s="113"/>
      <c r="BJ516" s="113"/>
      <c r="BK516" s="107"/>
      <c r="BL516" s="107"/>
      <c r="BM516" s="154"/>
      <c r="BN516" s="154"/>
      <c r="BO516" s="160"/>
      <c r="BP516" s="160"/>
      <c r="BQ516" s="107"/>
      <c r="BR516" s="107"/>
      <c r="BS516" s="177"/>
      <c r="BT516" s="177"/>
      <c r="BU516" s="187"/>
      <c r="BV516" s="187"/>
      <c r="BW516" s="193"/>
      <c r="BX516" s="193"/>
      <c r="BY516" s="154"/>
      <c r="BZ516" s="154"/>
      <c r="CA516" s="170"/>
      <c r="CB516" s="170"/>
      <c r="CC516" s="206"/>
      <c r="CD516" s="206"/>
      <c r="CE516" s="177"/>
      <c r="CF516" s="177"/>
      <c r="CI516" s="212"/>
      <c r="CJ516" s="212"/>
      <c r="CM516" s="160"/>
      <c r="CN516" s="160"/>
      <c r="CO516" s="218"/>
      <c r="CP516" s="218"/>
      <c r="CS516" s="107"/>
      <c r="CT516" s="107"/>
      <c r="CU516" s="187"/>
      <c r="CV516" s="187"/>
      <c r="CW516" s="230"/>
      <c r="CX516" s="230"/>
      <c r="CY516" s="236"/>
      <c r="CZ516" s="236"/>
      <c r="DA516" s="242"/>
      <c r="DB516" s="242"/>
      <c r="DC516" s="248"/>
      <c r="DD516" s="248"/>
      <c r="DE516" s="170"/>
      <c r="DF516" s="170"/>
      <c r="DG516" s="107"/>
      <c r="DH516" s="107"/>
      <c r="DK516" s="258"/>
      <c r="DL516" s="258"/>
      <c r="DM516" s="154"/>
      <c r="DN516" s="154"/>
      <c r="DO516" s="264"/>
      <c r="DP516" s="264"/>
      <c r="DQ516" s="270"/>
      <c r="DR516" s="270"/>
      <c r="DS516" s="113"/>
      <c r="DT516" s="113"/>
      <c r="DW516" s="276"/>
      <c r="DX516" s="276"/>
      <c r="DY516" s="282"/>
      <c r="DZ516" s="282"/>
      <c r="EA516" s="258"/>
      <c r="EB516" s="258"/>
      <c r="EC516" s="288"/>
      <c r="ED516" s="288"/>
      <c r="EG516" s="299"/>
      <c r="EH516" s="299"/>
      <c r="EI516" s="230"/>
      <c r="EJ516" s="230"/>
    </row>
    <row r="517" spans="1:140" s="91" customFormat="1" x14ac:dyDescent="0.2">
      <c r="A517" s="90"/>
      <c r="B517" s="81"/>
      <c r="D517" s="80"/>
      <c r="E517" s="96"/>
      <c r="F517" s="96"/>
      <c r="G517" s="97"/>
      <c r="H517" s="80"/>
      <c r="AL517" s="90"/>
      <c r="AM517" s="90"/>
      <c r="AY517" s="125"/>
      <c r="AZ517" s="125"/>
      <c r="BA517" s="107"/>
      <c r="BB517" s="107"/>
      <c r="BC517" s="131"/>
      <c r="BD517" s="131"/>
      <c r="BE517" s="170"/>
      <c r="BF517" s="170"/>
      <c r="BG517" s="119"/>
      <c r="BH517" s="119"/>
      <c r="BI517" s="113"/>
      <c r="BJ517" s="113"/>
      <c r="BK517" s="107"/>
      <c r="BL517" s="107"/>
      <c r="BM517" s="154"/>
      <c r="BN517" s="154"/>
      <c r="BO517" s="160"/>
      <c r="BP517" s="160"/>
      <c r="BQ517" s="107"/>
      <c r="BR517" s="107"/>
      <c r="BS517" s="177"/>
      <c r="BT517" s="177"/>
      <c r="BU517" s="187"/>
      <c r="BV517" s="187"/>
      <c r="BW517" s="193"/>
      <c r="BX517" s="193"/>
      <c r="BY517" s="154"/>
      <c r="BZ517" s="154"/>
      <c r="CA517" s="170"/>
      <c r="CB517" s="170"/>
      <c r="CC517" s="206"/>
      <c r="CD517" s="206"/>
      <c r="CE517" s="177"/>
      <c r="CF517" s="177"/>
      <c r="CI517" s="212"/>
      <c r="CJ517" s="212"/>
      <c r="CM517" s="160"/>
      <c r="CN517" s="160"/>
      <c r="CO517" s="218"/>
      <c r="CP517" s="218"/>
      <c r="CS517" s="107"/>
      <c r="CT517" s="107"/>
      <c r="CU517" s="187"/>
      <c r="CV517" s="187"/>
      <c r="CW517" s="230"/>
      <c r="CX517" s="230"/>
      <c r="CY517" s="236"/>
      <c r="CZ517" s="236"/>
      <c r="DA517" s="242"/>
      <c r="DB517" s="242"/>
      <c r="DC517" s="248"/>
      <c r="DD517" s="248"/>
      <c r="DE517" s="170"/>
      <c r="DF517" s="170"/>
      <c r="DG517" s="107"/>
      <c r="DH517" s="107"/>
      <c r="DK517" s="258"/>
      <c r="DL517" s="258"/>
      <c r="DM517" s="154"/>
      <c r="DN517" s="154"/>
      <c r="DO517" s="264"/>
      <c r="DP517" s="264"/>
      <c r="DQ517" s="270"/>
      <c r="DR517" s="270"/>
      <c r="DS517" s="113"/>
      <c r="DT517" s="113"/>
      <c r="DW517" s="276"/>
      <c r="DX517" s="276"/>
      <c r="DY517" s="282"/>
      <c r="DZ517" s="282"/>
      <c r="EA517" s="258"/>
      <c r="EB517" s="258"/>
      <c r="EC517" s="288"/>
      <c r="ED517" s="288"/>
      <c r="EG517" s="299"/>
      <c r="EH517" s="299"/>
      <c r="EI517" s="230"/>
      <c r="EJ517" s="230"/>
    </row>
    <row r="518" spans="1:140" s="91" customFormat="1" x14ac:dyDescent="0.2">
      <c r="A518" s="90"/>
      <c r="B518" s="81"/>
      <c r="D518" s="80"/>
      <c r="E518" s="96"/>
      <c r="F518" s="96"/>
      <c r="G518" s="97"/>
      <c r="H518" s="80"/>
      <c r="AL518" s="90"/>
      <c r="AM518" s="90"/>
      <c r="AY518" s="125"/>
      <c r="AZ518" s="125"/>
      <c r="BA518" s="107"/>
      <c r="BB518" s="107"/>
      <c r="BC518" s="131"/>
      <c r="BD518" s="131"/>
      <c r="BE518" s="170"/>
      <c r="BF518" s="170"/>
      <c r="BG518" s="119"/>
      <c r="BH518" s="119"/>
      <c r="BI518" s="113"/>
      <c r="BJ518" s="113"/>
      <c r="BK518" s="107"/>
      <c r="BL518" s="107"/>
      <c r="BM518" s="154"/>
      <c r="BN518" s="154"/>
      <c r="BO518" s="160"/>
      <c r="BP518" s="160"/>
      <c r="BQ518" s="107"/>
      <c r="BR518" s="107"/>
      <c r="BS518" s="177"/>
      <c r="BT518" s="177"/>
      <c r="BU518" s="187"/>
      <c r="BV518" s="187"/>
      <c r="BW518" s="193"/>
      <c r="BX518" s="193"/>
      <c r="BY518" s="154"/>
      <c r="BZ518" s="154"/>
      <c r="CA518" s="170"/>
      <c r="CB518" s="170"/>
      <c r="CC518" s="206"/>
      <c r="CD518" s="206"/>
      <c r="CE518" s="177"/>
      <c r="CF518" s="177"/>
      <c r="CI518" s="212"/>
      <c r="CJ518" s="212"/>
      <c r="CM518" s="160"/>
      <c r="CN518" s="160"/>
      <c r="CO518" s="218"/>
      <c r="CP518" s="218"/>
      <c r="CS518" s="107"/>
      <c r="CT518" s="107"/>
      <c r="CU518" s="187"/>
      <c r="CV518" s="187"/>
      <c r="CW518" s="230"/>
      <c r="CX518" s="230"/>
      <c r="CY518" s="236"/>
      <c r="CZ518" s="236"/>
      <c r="DA518" s="242"/>
      <c r="DB518" s="242"/>
      <c r="DC518" s="248"/>
      <c r="DD518" s="248"/>
      <c r="DE518" s="170"/>
      <c r="DF518" s="170"/>
      <c r="DG518" s="107"/>
      <c r="DH518" s="107"/>
      <c r="DK518" s="258"/>
      <c r="DL518" s="258"/>
      <c r="DM518" s="154"/>
      <c r="DN518" s="154"/>
      <c r="DO518" s="264"/>
      <c r="DP518" s="264"/>
      <c r="DQ518" s="270"/>
      <c r="DR518" s="270"/>
      <c r="DS518" s="113"/>
      <c r="DT518" s="113"/>
      <c r="DW518" s="276"/>
      <c r="DX518" s="276"/>
      <c r="DY518" s="282"/>
      <c r="DZ518" s="282"/>
      <c r="EA518" s="258"/>
      <c r="EB518" s="258"/>
      <c r="EC518" s="288"/>
      <c r="ED518" s="288"/>
      <c r="EG518" s="299"/>
      <c r="EH518" s="299"/>
      <c r="EI518" s="230"/>
      <c r="EJ518" s="230"/>
    </row>
    <row r="519" spans="1:140" s="91" customFormat="1" x14ac:dyDescent="0.2">
      <c r="A519" s="90"/>
      <c r="B519" s="81"/>
      <c r="D519" s="80"/>
      <c r="E519" s="96"/>
      <c r="F519" s="96"/>
      <c r="G519" s="97"/>
      <c r="H519" s="80"/>
      <c r="AL519" s="90"/>
      <c r="AM519" s="90"/>
      <c r="AY519" s="125"/>
      <c r="AZ519" s="125"/>
      <c r="BA519" s="107"/>
      <c r="BB519" s="107"/>
      <c r="BC519" s="131"/>
      <c r="BD519" s="131"/>
      <c r="BE519" s="170"/>
      <c r="BF519" s="170"/>
      <c r="BG519" s="119"/>
      <c r="BH519" s="119"/>
      <c r="BI519" s="113"/>
      <c r="BJ519" s="113"/>
      <c r="BK519" s="107"/>
      <c r="BL519" s="107"/>
      <c r="BM519" s="154"/>
      <c r="BN519" s="154"/>
      <c r="BO519" s="160"/>
      <c r="BP519" s="160"/>
      <c r="BQ519" s="107"/>
      <c r="BR519" s="107"/>
      <c r="BS519" s="177"/>
      <c r="BT519" s="177"/>
      <c r="BU519" s="187"/>
      <c r="BV519" s="187"/>
      <c r="BW519" s="193"/>
      <c r="BX519" s="193"/>
      <c r="BY519" s="154"/>
      <c r="BZ519" s="154"/>
      <c r="CA519" s="170"/>
      <c r="CB519" s="170"/>
      <c r="CC519" s="206"/>
      <c r="CD519" s="206"/>
      <c r="CE519" s="177"/>
      <c r="CF519" s="177"/>
      <c r="CI519" s="212"/>
      <c r="CJ519" s="212"/>
      <c r="CM519" s="160"/>
      <c r="CN519" s="160"/>
      <c r="CO519" s="218"/>
      <c r="CP519" s="218"/>
      <c r="CS519" s="107"/>
      <c r="CT519" s="107"/>
      <c r="CU519" s="187"/>
      <c r="CV519" s="187"/>
      <c r="CW519" s="230"/>
      <c r="CX519" s="230"/>
      <c r="CY519" s="236"/>
      <c r="CZ519" s="236"/>
      <c r="DA519" s="242"/>
      <c r="DB519" s="242"/>
      <c r="DC519" s="248"/>
      <c r="DD519" s="248"/>
      <c r="DE519" s="170"/>
      <c r="DF519" s="170"/>
      <c r="DG519" s="107"/>
      <c r="DH519" s="107"/>
      <c r="DK519" s="258"/>
      <c r="DL519" s="258"/>
      <c r="DM519" s="154"/>
      <c r="DN519" s="154"/>
      <c r="DO519" s="264"/>
      <c r="DP519" s="264"/>
      <c r="DQ519" s="270"/>
      <c r="DR519" s="270"/>
      <c r="DS519" s="113"/>
      <c r="DT519" s="113"/>
      <c r="DW519" s="276"/>
      <c r="DX519" s="276"/>
      <c r="DY519" s="282"/>
      <c r="DZ519" s="282"/>
      <c r="EA519" s="258"/>
      <c r="EB519" s="258"/>
      <c r="EC519" s="288"/>
      <c r="ED519" s="288"/>
      <c r="EG519" s="299"/>
      <c r="EH519" s="299"/>
      <c r="EI519" s="230"/>
      <c r="EJ519" s="230"/>
    </row>
    <row r="520" spans="1:140" s="91" customFormat="1" x14ac:dyDescent="0.2">
      <c r="A520" s="90"/>
      <c r="B520" s="81"/>
      <c r="D520" s="80"/>
      <c r="E520" s="96"/>
      <c r="F520" s="96"/>
      <c r="G520" s="97"/>
      <c r="H520" s="80"/>
      <c r="AL520" s="90"/>
      <c r="AM520" s="90"/>
      <c r="AY520" s="125"/>
      <c r="AZ520" s="125"/>
      <c r="BA520" s="107"/>
      <c r="BB520" s="107"/>
      <c r="BC520" s="131"/>
      <c r="BD520" s="131"/>
      <c r="BE520" s="170"/>
      <c r="BF520" s="170"/>
      <c r="BG520" s="119"/>
      <c r="BH520" s="119"/>
      <c r="BI520" s="113"/>
      <c r="BJ520" s="113"/>
      <c r="BK520" s="107"/>
      <c r="BL520" s="107"/>
      <c r="BM520" s="154"/>
      <c r="BN520" s="154"/>
      <c r="BO520" s="160"/>
      <c r="BP520" s="160"/>
      <c r="BQ520" s="107"/>
      <c r="BR520" s="107"/>
      <c r="BS520" s="177"/>
      <c r="BT520" s="177"/>
      <c r="BU520" s="187"/>
      <c r="BV520" s="187"/>
      <c r="BW520" s="193"/>
      <c r="BX520" s="193"/>
      <c r="BY520" s="154"/>
      <c r="BZ520" s="154"/>
      <c r="CA520" s="170"/>
      <c r="CB520" s="170"/>
      <c r="CC520" s="206"/>
      <c r="CD520" s="206"/>
      <c r="CE520" s="177"/>
      <c r="CF520" s="177"/>
      <c r="CI520" s="212"/>
      <c r="CJ520" s="212"/>
      <c r="CM520" s="160"/>
      <c r="CN520" s="160"/>
      <c r="CO520" s="218"/>
      <c r="CP520" s="218"/>
      <c r="CS520" s="107"/>
      <c r="CT520" s="107"/>
      <c r="CU520" s="187"/>
      <c r="CV520" s="187"/>
      <c r="CW520" s="230"/>
      <c r="CX520" s="230"/>
      <c r="CY520" s="236"/>
      <c r="CZ520" s="236"/>
      <c r="DA520" s="242"/>
      <c r="DB520" s="242"/>
      <c r="DC520" s="248"/>
      <c r="DD520" s="248"/>
      <c r="DE520" s="170"/>
      <c r="DF520" s="170"/>
      <c r="DG520" s="107"/>
      <c r="DH520" s="107"/>
      <c r="DK520" s="258"/>
      <c r="DL520" s="258"/>
      <c r="DM520" s="154"/>
      <c r="DN520" s="154"/>
      <c r="DO520" s="264"/>
      <c r="DP520" s="264"/>
      <c r="DQ520" s="270"/>
      <c r="DR520" s="270"/>
      <c r="DS520" s="113"/>
      <c r="DT520" s="113"/>
      <c r="DW520" s="276"/>
      <c r="DX520" s="276"/>
      <c r="DY520" s="282"/>
      <c r="DZ520" s="282"/>
      <c r="EA520" s="258"/>
      <c r="EB520" s="258"/>
      <c r="EC520" s="288"/>
      <c r="ED520" s="288"/>
      <c r="EG520" s="299"/>
      <c r="EH520" s="299"/>
      <c r="EI520" s="230"/>
      <c r="EJ520" s="230"/>
    </row>
    <row r="521" spans="1:140" s="91" customFormat="1" x14ac:dyDescent="0.2">
      <c r="A521" s="90"/>
      <c r="B521" s="81"/>
      <c r="D521" s="80"/>
      <c r="E521" s="96"/>
      <c r="F521" s="96"/>
      <c r="G521" s="97"/>
      <c r="H521" s="80"/>
      <c r="AL521" s="90"/>
      <c r="AM521" s="90"/>
      <c r="AY521" s="125"/>
      <c r="AZ521" s="125"/>
      <c r="BA521" s="107"/>
      <c r="BB521" s="107"/>
      <c r="BC521" s="131"/>
      <c r="BD521" s="131"/>
      <c r="BE521" s="170"/>
      <c r="BF521" s="170"/>
      <c r="BG521" s="119"/>
      <c r="BH521" s="119"/>
      <c r="BI521" s="113"/>
      <c r="BJ521" s="113"/>
      <c r="BK521" s="107"/>
      <c r="BL521" s="107"/>
      <c r="BM521" s="154"/>
      <c r="BN521" s="154"/>
      <c r="BO521" s="160"/>
      <c r="BP521" s="160"/>
      <c r="BQ521" s="107"/>
      <c r="BR521" s="107"/>
      <c r="BS521" s="177"/>
      <c r="BT521" s="177"/>
      <c r="BU521" s="187"/>
      <c r="BV521" s="187"/>
      <c r="BW521" s="193"/>
      <c r="BX521" s="193"/>
      <c r="BY521" s="154"/>
      <c r="BZ521" s="154"/>
      <c r="CA521" s="170"/>
      <c r="CB521" s="170"/>
      <c r="CC521" s="206"/>
      <c r="CD521" s="206"/>
      <c r="CE521" s="177"/>
      <c r="CF521" s="177"/>
      <c r="CI521" s="212"/>
      <c r="CJ521" s="212"/>
      <c r="CM521" s="160"/>
      <c r="CN521" s="160"/>
      <c r="CO521" s="218"/>
      <c r="CP521" s="218"/>
      <c r="CS521" s="107"/>
      <c r="CT521" s="107"/>
      <c r="CU521" s="187"/>
      <c r="CV521" s="187"/>
      <c r="CW521" s="230"/>
      <c r="CX521" s="230"/>
      <c r="CY521" s="236"/>
      <c r="CZ521" s="236"/>
      <c r="DA521" s="242"/>
      <c r="DB521" s="242"/>
      <c r="DC521" s="248"/>
      <c r="DD521" s="248"/>
      <c r="DE521" s="170"/>
      <c r="DF521" s="170"/>
      <c r="DG521" s="107"/>
      <c r="DH521" s="107"/>
      <c r="DK521" s="258"/>
      <c r="DL521" s="258"/>
      <c r="DM521" s="154"/>
      <c r="DN521" s="154"/>
      <c r="DO521" s="264"/>
      <c r="DP521" s="264"/>
      <c r="DQ521" s="270"/>
      <c r="DR521" s="270"/>
      <c r="DS521" s="113"/>
      <c r="DT521" s="113"/>
      <c r="DW521" s="276"/>
      <c r="DX521" s="276"/>
      <c r="DY521" s="282"/>
      <c r="DZ521" s="282"/>
      <c r="EA521" s="258"/>
      <c r="EB521" s="258"/>
      <c r="EC521" s="288"/>
      <c r="ED521" s="288"/>
      <c r="EG521" s="299"/>
      <c r="EH521" s="299"/>
      <c r="EI521" s="230"/>
      <c r="EJ521" s="230"/>
    </row>
    <row r="522" spans="1:140" s="91" customFormat="1" x14ac:dyDescent="0.2">
      <c r="A522" s="90"/>
      <c r="B522" s="81"/>
      <c r="D522" s="80"/>
      <c r="E522" s="96"/>
      <c r="F522" s="96"/>
      <c r="G522" s="97"/>
      <c r="H522" s="80"/>
      <c r="AL522" s="90"/>
      <c r="AM522" s="90"/>
      <c r="AY522" s="125"/>
      <c r="AZ522" s="125"/>
      <c r="BA522" s="107"/>
      <c r="BB522" s="107"/>
      <c r="BC522" s="131"/>
      <c r="BD522" s="131"/>
      <c r="BE522" s="170"/>
      <c r="BF522" s="170"/>
      <c r="BG522" s="119"/>
      <c r="BH522" s="119"/>
      <c r="BI522" s="113"/>
      <c r="BJ522" s="113"/>
      <c r="BK522" s="107"/>
      <c r="BL522" s="107"/>
      <c r="BM522" s="154"/>
      <c r="BN522" s="154"/>
      <c r="BO522" s="160"/>
      <c r="BP522" s="160"/>
      <c r="BQ522" s="107"/>
      <c r="BR522" s="107"/>
      <c r="BS522" s="177"/>
      <c r="BT522" s="177"/>
      <c r="BU522" s="187"/>
      <c r="BV522" s="187"/>
      <c r="BW522" s="193"/>
      <c r="BX522" s="193"/>
      <c r="BY522" s="154"/>
      <c r="BZ522" s="154"/>
      <c r="CA522" s="170"/>
      <c r="CB522" s="170"/>
      <c r="CC522" s="206"/>
      <c r="CD522" s="206"/>
      <c r="CE522" s="177"/>
      <c r="CF522" s="177"/>
      <c r="CI522" s="212"/>
      <c r="CJ522" s="212"/>
      <c r="CM522" s="160"/>
      <c r="CN522" s="160"/>
      <c r="CO522" s="218"/>
      <c r="CP522" s="218"/>
      <c r="CS522" s="107"/>
      <c r="CT522" s="107"/>
      <c r="CU522" s="187"/>
      <c r="CV522" s="187"/>
      <c r="CW522" s="230"/>
      <c r="CX522" s="230"/>
      <c r="CY522" s="236"/>
      <c r="CZ522" s="236"/>
      <c r="DA522" s="242"/>
      <c r="DB522" s="242"/>
      <c r="DC522" s="248"/>
      <c r="DD522" s="248"/>
      <c r="DE522" s="170"/>
      <c r="DF522" s="170"/>
      <c r="DG522" s="107"/>
      <c r="DH522" s="107"/>
      <c r="DK522" s="258"/>
      <c r="DL522" s="258"/>
      <c r="DM522" s="154"/>
      <c r="DN522" s="154"/>
      <c r="DO522" s="264"/>
      <c r="DP522" s="264"/>
      <c r="DQ522" s="270"/>
      <c r="DR522" s="270"/>
      <c r="DS522" s="113"/>
      <c r="DT522" s="113"/>
      <c r="DW522" s="276"/>
      <c r="DX522" s="276"/>
      <c r="DY522" s="282"/>
      <c r="DZ522" s="282"/>
      <c r="EA522" s="258"/>
      <c r="EB522" s="258"/>
      <c r="EC522" s="288"/>
      <c r="ED522" s="288"/>
      <c r="EG522" s="299"/>
      <c r="EH522" s="299"/>
      <c r="EI522" s="230"/>
      <c r="EJ522" s="230"/>
    </row>
    <row r="523" spans="1:140" s="91" customFormat="1" x14ac:dyDescent="0.2">
      <c r="A523" s="90"/>
      <c r="B523" s="81"/>
      <c r="D523" s="80"/>
      <c r="E523" s="96"/>
      <c r="F523" s="96"/>
      <c r="G523" s="97"/>
      <c r="H523" s="80"/>
      <c r="AL523" s="90"/>
      <c r="AM523" s="90"/>
      <c r="AY523" s="125"/>
      <c r="AZ523" s="125"/>
      <c r="BA523" s="107"/>
      <c r="BB523" s="107"/>
      <c r="BC523" s="131"/>
      <c r="BD523" s="131"/>
      <c r="BE523" s="170"/>
      <c r="BF523" s="170"/>
      <c r="BG523" s="119"/>
      <c r="BH523" s="119"/>
      <c r="BI523" s="113"/>
      <c r="BJ523" s="113"/>
      <c r="BK523" s="107"/>
      <c r="BL523" s="107"/>
      <c r="BM523" s="154"/>
      <c r="BN523" s="154"/>
      <c r="BO523" s="160"/>
      <c r="BP523" s="160"/>
      <c r="BQ523" s="107"/>
      <c r="BR523" s="107"/>
      <c r="BS523" s="177"/>
      <c r="BT523" s="177"/>
      <c r="BU523" s="187"/>
      <c r="BV523" s="187"/>
      <c r="BW523" s="193"/>
      <c r="BX523" s="193"/>
      <c r="BY523" s="154"/>
      <c r="BZ523" s="154"/>
      <c r="CA523" s="170"/>
      <c r="CB523" s="170"/>
      <c r="CC523" s="206"/>
      <c r="CD523" s="206"/>
      <c r="CE523" s="177"/>
      <c r="CF523" s="177"/>
      <c r="CI523" s="212"/>
      <c r="CJ523" s="212"/>
      <c r="CM523" s="160"/>
      <c r="CN523" s="160"/>
      <c r="CO523" s="218"/>
      <c r="CP523" s="218"/>
      <c r="CS523" s="107"/>
      <c r="CT523" s="107"/>
      <c r="CU523" s="187"/>
      <c r="CV523" s="187"/>
      <c r="CW523" s="230"/>
      <c r="CX523" s="230"/>
      <c r="CY523" s="236"/>
      <c r="CZ523" s="236"/>
      <c r="DA523" s="242"/>
      <c r="DB523" s="242"/>
      <c r="DC523" s="248"/>
      <c r="DD523" s="248"/>
      <c r="DE523" s="170"/>
      <c r="DF523" s="170"/>
      <c r="DG523" s="107"/>
      <c r="DH523" s="107"/>
      <c r="DK523" s="258"/>
      <c r="DL523" s="258"/>
      <c r="DM523" s="154"/>
      <c r="DN523" s="154"/>
      <c r="DO523" s="264"/>
      <c r="DP523" s="264"/>
      <c r="DQ523" s="270"/>
      <c r="DR523" s="270"/>
      <c r="DS523" s="113"/>
      <c r="DT523" s="113"/>
      <c r="DW523" s="276"/>
      <c r="DX523" s="276"/>
      <c r="DY523" s="282"/>
      <c r="DZ523" s="282"/>
      <c r="EA523" s="258"/>
      <c r="EB523" s="258"/>
      <c r="EC523" s="288"/>
      <c r="ED523" s="288"/>
      <c r="EG523" s="299"/>
      <c r="EH523" s="299"/>
      <c r="EI523" s="230"/>
      <c r="EJ523" s="230"/>
    </row>
    <row r="524" spans="1:140" s="91" customFormat="1" x14ac:dyDescent="0.2">
      <c r="A524" s="90"/>
      <c r="B524" s="81"/>
      <c r="D524" s="80"/>
      <c r="E524" s="96"/>
      <c r="F524" s="96"/>
      <c r="G524" s="97"/>
      <c r="H524" s="80"/>
      <c r="AL524" s="90"/>
      <c r="AM524" s="90"/>
      <c r="AY524" s="125"/>
      <c r="AZ524" s="125"/>
      <c r="BA524" s="107"/>
      <c r="BB524" s="107"/>
      <c r="BC524" s="131"/>
      <c r="BD524" s="131"/>
      <c r="BE524" s="170"/>
      <c r="BF524" s="170"/>
      <c r="BG524" s="119"/>
      <c r="BH524" s="119"/>
      <c r="BI524" s="113"/>
      <c r="BJ524" s="113"/>
      <c r="BK524" s="107"/>
      <c r="BL524" s="107"/>
      <c r="BM524" s="154"/>
      <c r="BN524" s="154"/>
      <c r="BO524" s="160"/>
      <c r="BP524" s="160"/>
      <c r="BQ524" s="107"/>
      <c r="BR524" s="107"/>
      <c r="BS524" s="177"/>
      <c r="BT524" s="177"/>
      <c r="BU524" s="187"/>
      <c r="BV524" s="187"/>
      <c r="BW524" s="193"/>
      <c r="BX524" s="193"/>
      <c r="BY524" s="154"/>
      <c r="BZ524" s="154"/>
      <c r="CA524" s="170"/>
      <c r="CB524" s="170"/>
      <c r="CC524" s="206"/>
      <c r="CD524" s="206"/>
      <c r="CE524" s="177"/>
      <c r="CF524" s="177"/>
      <c r="CI524" s="212"/>
      <c r="CJ524" s="212"/>
      <c r="CM524" s="160"/>
      <c r="CN524" s="160"/>
      <c r="CO524" s="218"/>
      <c r="CP524" s="218"/>
      <c r="CS524" s="107"/>
      <c r="CT524" s="107"/>
      <c r="CU524" s="187"/>
      <c r="CV524" s="187"/>
      <c r="CW524" s="230"/>
      <c r="CX524" s="230"/>
      <c r="CY524" s="236"/>
      <c r="CZ524" s="236"/>
      <c r="DA524" s="242"/>
      <c r="DB524" s="242"/>
      <c r="DC524" s="248"/>
      <c r="DD524" s="248"/>
      <c r="DE524" s="170"/>
      <c r="DF524" s="170"/>
      <c r="DG524" s="107"/>
      <c r="DH524" s="107"/>
      <c r="DK524" s="258"/>
      <c r="DL524" s="258"/>
      <c r="DM524" s="154"/>
      <c r="DN524" s="154"/>
      <c r="DO524" s="264"/>
      <c r="DP524" s="264"/>
      <c r="DQ524" s="270"/>
      <c r="DR524" s="270"/>
      <c r="DS524" s="113"/>
      <c r="DT524" s="113"/>
      <c r="DW524" s="276"/>
      <c r="DX524" s="276"/>
      <c r="DY524" s="282"/>
      <c r="DZ524" s="282"/>
      <c r="EA524" s="258"/>
      <c r="EB524" s="258"/>
      <c r="EC524" s="288"/>
      <c r="ED524" s="288"/>
      <c r="EG524" s="299"/>
      <c r="EH524" s="299"/>
      <c r="EI524" s="230"/>
      <c r="EJ524" s="230"/>
    </row>
    <row r="525" spans="1:140" s="91" customFormat="1" x14ac:dyDescent="0.2">
      <c r="A525" s="90"/>
      <c r="B525" s="81"/>
      <c r="D525" s="80"/>
      <c r="E525" s="96"/>
      <c r="F525" s="96"/>
      <c r="G525" s="97"/>
      <c r="H525" s="80"/>
      <c r="AL525" s="90"/>
      <c r="AM525" s="90"/>
      <c r="AY525" s="125"/>
      <c r="AZ525" s="125"/>
      <c r="BA525" s="107"/>
      <c r="BB525" s="107"/>
      <c r="BC525" s="131"/>
      <c r="BD525" s="131"/>
      <c r="BE525" s="170"/>
      <c r="BF525" s="170"/>
      <c r="BG525" s="119"/>
      <c r="BH525" s="119"/>
      <c r="BI525" s="113"/>
      <c r="BJ525" s="113"/>
      <c r="BK525" s="107"/>
      <c r="BL525" s="107"/>
      <c r="BM525" s="154"/>
      <c r="BN525" s="154"/>
      <c r="BO525" s="160"/>
      <c r="BP525" s="160"/>
      <c r="BQ525" s="107"/>
      <c r="BR525" s="107"/>
      <c r="BS525" s="177"/>
      <c r="BT525" s="177"/>
      <c r="BU525" s="187"/>
      <c r="BV525" s="187"/>
      <c r="BW525" s="193"/>
      <c r="BX525" s="193"/>
      <c r="BY525" s="154"/>
      <c r="BZ525" s="154"/>
      <c r="CA525" s="170"/>
      <c r="CB525" s="170"/>
      <c r="CC525" s="206"/>
      <c r="CD525" s="206"/>
      <c r="CE525" s="177"/>
      <c r="CF525" s="177"/>
      <c r="CI525" s="212"/>
      <c r="CJ525" s="212"/>
      <c r="CM525" s="160"/>
      <c r="CN525" s="160"/>
      <c r="CO525" s="218"/>
      <c r="CP525" s="218"/>
      <c r="CS525" s="107"/>
      <c r="CT525" s="107"/>
      <c r="CU525" s="187"/>
      <c r="CV525" s="187"/>
      <c r="CW525" s="230"/>
      <c r="CX525" s="230"/>
      <c r="CY525" s="236"/>
      <c r="CZ525" s="236"/>
      <c r="DA525" s="242"/>
      <c r="DB525" s="242"/>
      <c r="DC525" s="248"/>
      <c r="DD525" s="248"/>
      <c r="DE525" s="170"/>
      <c r="DF525" s="170"/>
      <c r="DG525" s="107"/>
      <c r="DH525" s="107"/>
      <c r="DK525" s="258"/>
      <c r="DL525" s="258"/>
      <c r="DM525" s="154"/>
      <c r="DN525" s="154"/>
      <c r="DO525" s="264"/>
      <c r="DP525" s="264"/>
      <c r="DQ525" s="270"/>
      <c r="DR525" s="270"/>
      <c r="DS525" s="113"/>
      <c r="DT525" s="113"/>
      <c r="DW525" s="276"/>
      <c r="DX525" s="276"/>
      <c r="DY525" s="282"/>
      <c r="DZ525" s="282"/>
      <c r="EA525" s="258"/>
      <c r="EB525" s="258"/>
      <c r="EC525" s="288"/>
      <c r="ED525" s="288"/>
      <c r="EG525" s="299"/>
      <c r="EH525" s="299"/>
      <c r="EI525" s="230"/>
      <c r="EJ525" s="230"/>
    </row>
    <row r="526" spans="1:140" s="91" customFormat="1" x14ac:dyDescent="0.2">
      <c r="A526" s="90"/>
      <c r="B526" s="81"/>
      <c r="D526" s="80"/>
      <c r="E526" s="96"/>
      <c r="F526" s="96"/>
      <c r="G526" s="97"/>
      <c r="H526" s="80"/>
      <c r="AL526" s="90"/>
      <c r="AM526" s="90"/>
      <c r="AY526" s="125"/>
      <c r="AZ526" s="125"/>
      <c r="BA526" s="107"/>
      <c r="BB526" s="107"/>
      <c r="BC526" s="131"/>
      <c r="BD526" s="131"/>
      <c r="BE526" s="170"/>
      <c r="BF526" s="170"/>
      <c r="BG526" s="119"/>
      <c r="BH526" s="119"/>
      <c r="BI526" s="113"/>
      <c r="BJ526" s="113"/>
      <c r="BK526" s="107"/>
      <c r="BL526" s="107"/>
      <c r="BM526" s="154"/>
      <c r="BN526" s="154"/>
      <c r="BO526" s="160"/>
      <c r="BP526" s="160"/>
      <c r="BQ526" s="107"/>
      <c r="BR526" s="107"/>
      <c r="BS526" s="177"/>
      <c r="BT526" s="177"/>
      <c r="BU526" s="187"/>
      <c r="BV526" s="187"/>
      <c r="BW526" s="193"/>
      <c r="BX526" s="193"/>
      <c r="BY526" s="154"/>
      <c r="BZ526" s="154"/>
      <c r="CA526" s="170"/>
      <c r="CB526" s="170"/>
      <c r="CC526" s="206"/>
      <c r="CD526" s="206"/>
      <c r="CE526" s="177"/>
      <c r="CF526" s="177"/>
      <c r="CI526" s="212"/>
      <c r="CJ526" s="212"/>
      <c r="CM526" s="160"/>
      <c r="CN526" s="160"/>
      <c r="CO526" s="218"/>
      <c r="CP526" s="218"/>
      <c r="CS526" s="107"/>
      <c r="CT526" s="107"/>
      <c r="CU526" s="187"/>
      <c r="CV526" s="187"/>
      <c r="CW526" s="230"/>
      <c r="CX526" s="230"/>
      <c r="CY526" s="236"/>
      <c r="CZ526" s="236"/>
      <c r="DA526" s="242"/>
      <c r="DB526" s="242"/>
      <c r="DC526" s="248"/>
      <c r="DD526" s="248"/>
      <c r="DE526" s="170"/>
      <c r="DF526" s="170"/>
      <c r="DG526" s="107"/>
      <c r="DH526" s="107"/>
      <c r="DK526" s="258"/>
      <c r="DL526" s="258"/>
      <c r="DM526" s="154"/>
      <c r="DN526" s="154"/>
      <c r="DO526" s="264"/>
      <c r="DP526" s="264"/>
      <c r="DQ526" s="270"/>
      <c r="DR526" s="270"/>
      <c r="DS526" s="113"/>
      <c r="DT526" s="113"/>
      <c r="DW526" s="276"/>
      <c r="DX526" s="276"/>
      <c r="DY526" s="282"/>
      <c r="DZ526" s="282"/>
      <c r="EA526" s="258"/>
      <c r="EB526" s="258"/>
      <c r="EC526" s="288"/>
      <c r="ED526" s="288"/>
      <c r="EG526" s="299"/>
      <c r="EH526" s="299"/>
      <c r="EI526" s="230"/>
      <c r="EJ526" s="230"/>
    </row>
    <row r="527" spans="1:140" s="91" customFormat="1" x14ac:dyDescent="0.2">
      <c r="A527" s="90"/>
      <c r="B527" s="81"/>
      <c r="D527" s="80"/>
      <c r="E527" s="96"/>
      <c r="F527" s="96"/>
      <c r="G527" s="97"/>
      <c r="H527" s="80"/>
      <c r="AL527" s="90"/>
      <c r="AM527" s="90"/>
      <c r="AY527" s="125"/>
      <c r="AZ527" s="125"/>
      <c r="BA527" s="107"/>
      <c r="BB527" s="107"/>
      <c r="BC527" s="131"/>
      <c r="BD527" s="131"/>
      <c r="BE527" s="170"/>
      <c r="BF527" s="170"/>
      <c r="BG527" s="119"/>
      <c r="BH527" s="119"/>
      <c r="BI527" s="113"/>
      <c r="BJ527" s="113"/>
      <c r="BK527" s="107"/>
      <c r="BL527" s="107"/>
      <c r="BM527" s="154"/>
      <c r="BN527" s="154"/>
      <c r="BO527" s="160"/>
      <c r="BP527" s="160"/>
      <c r="BQ527" s="107"/>
      <c r="BR527" s="107"/>
      <c r="BS527" s="177"/>
      <c r="BT527" s="177"/>
      <c r="BU527" s="187"/>
      <c r="BV527" s="187"/>
      <c r="BW527" s="193"/>
      <c r="BX527" s="193"/>
      <c r="BY527" s="154"/>
      <c r="BZ527" s="154"/>
      <c r="CA527" s="170"/>
      <c r="CB527" s="170"/>
      <c r="CC527" s="206"/>
      <c r="CD527" s="206"/>
      <c r="CE527" s="177"/>
      <c r="CF527" s="177"/>
      <c r="CI527" s="212"/>
      <c r="CJ527" s="212"/>
      <c r="CM527" s="160"/>
      <c r="CN527" s="160"/>
      <c r="CO527" s="218"/>
      <c r="CP527" s="218"/>
      <c r="CS527" s="107"/>
      <c r="CT527" s="107"/>
      <c r="CU527" s="187"/>
      <c r="CV527" s="187"/>
      <c r="CW527" s="230"/>
      <c r="CX527" s="230"/>
      <c r="CY527" s="236"/>
      <c r="CZ527" s="236"/>
      <c r="DA527" s="242"/>
      <c r="DB527" s="242"/>
      <c r="DC527" s="248"/>
      <c r="DD527" s="248"/>
      <c r="DE527" s="170"/>
      <c r="DF527" s="170"/>
      <c r="DG527" s="107"/>
      <c r="DH527" s="107"/>
      <c r="DK527" s="258"/>
      <c r="DL527" s="258"/>
      <c r="DM527" s="154"/>
      <c r="DN527" s="154"/>
      <c r="DO527" s="264"/>
      <c r="DP527" s="264"/>
      <c r="DQ527" s="270"/>
      <c r="DR527" s="270"/>
      <c r="DS527" s="113"/>
      <c r="DT527" s="113"/>
      <c r="DW527" s="276"/>
      <c r="DX527" s="276"/>
      <c r="DY527" s="282"/>
      <c r="DZ527" s="282"/>
      <c r="EA527" s="258"/>
      <c r="EB527" s="258"/>
      <c r="EC527" s="288"/>
      <c r="ED527" s="288"/>
      <c r="EG527" s="299"/>
      <c r="EH527" s="299"/>
      <c r="EI527" s="230"/>
      <c r="EJ527" s="230"/>
    </row>
    <row r="528" spans="1:140" s="91" customFormat="1" x14ac:dyDescent="0.2">
      <c r="A528" s="90"/>
      <c r="B528" s="81"/>
      <c r="D528" s="80"/>
      <c r="E528" s="96"/>
      <c r="F528" s="96"/>
      <c r="G528" s="97"/>
      <c r="H528" s="80"/>
      <c r="AL528" s="90"/>
      <c r="AM528" s="90"/>
      <c r="AY528" s="125"/>
      <c r="AZ528" s="125"/>
      <c r="BA528" s="107"/>
      <c r="BB528" s="107"/>
      <c r="BC528" s="131"/>
      <c r="BD528" s="131"/>
      <c r="BE528" s="170"/>
      <c r="BF528" s="170"/>
      <c r="BG528" s="119"/>
      <c r="BH528" s="119"/>
      <c r="BI528" s="113"/>
      <c r="BJ528" s="113"/>
      <c r="BK528" s="107"/>
      <c r="BL528" s="107"/>
      <c r="BM528" s="154"/>
      <c r="BN528" s="154"/>
      <c r="BO528" s="160"/>
      <c r="BP528" s="160"/>
      <c r="BQ528" s="107"/>
      <c r="BR528" s="107"/>
      <c r="BS528" s="177"/>
      <c r="BT528" s="177"/>
      <c r="BU528" s="187"/>
      <c r="BV528" s="187"/>
      <c r="BW528" s="193"/>
      <c r="BX528" s="193"/>
      <c r="BY528" s="154"/>
      <c r="BZ528" s="154"/>
      <c r="CA528" s="170"/>
      <c r="CB528" s="170"/>
      <c r="CC528" s="206"/>
      <c r="CD528" s="206"/>
      <c r="CE528" s="177"/>
      <c r="CF528" s="177"/>
      <c r="CI528" s="212"/>
      <c r="CJ528" s="212"/>
      <c r="CM528" s="160"/>
      <c r="CN528" s="160"/>
      <c r="CO528" s="218"/>
      <c r="CP528" s="218"/>
      <c r="CS528" s="107"/>
      <c r="CT528" s="107"/>
      <c r="CU528" s="187"/>
      <c r="CV528" s="187"/>
      <c r="CW528" s="230"/>
      <c r="CX528" s="230"/>
      <c r="CY528" s="236"/>
      <c r="CZ528" s="236"/>
      <c r="DA528" s="242"/>
      <c r="DB528" s="242"/>
      <c r="DC528" s="248"/>
      <c r="DD528" s="248"/>
      <c r="DE528" s="170"/>
      <c r="DF528" s="170"/>
      <c r="DG528" s="107"/>
      <c r="DH528" s="107"/>
      <c r="DK528" s="258"/>
      <c r="DL528" s="258"/>
      <c r="DM528" s="154"/>
      <c r="DN528" s="154"/>
      <c r="DO528" s="264"/>
      <c r="DP528" s="264"/>
      <c r="DQ528" s="270"/>
      <c r="DR528" s="270"/>
      <c r="DS528" s="113"/>
      <c r="DT528" s="113"/>
      <c r="DW528" s="276"/>
      <c r="DX528" s="276"/>
      <c r="DY528" s="282"/>
      <c r="DZ528" s="282"/>
      <c r="EA528" s="258"/>
      <c r="EB528" s="258"/>
      <c r="EC528" s="288"/>
      <c r="ED528" s="288"/>
      <c r="EG528" s="299"/>
      <c r="EH528" s="299"/>
      <c r="EI528" s="230"/>
      <c r="EJ528" s="230"/>
    </row>
    <row r="529" spans="1:140" s="91" customFormat="1" x14ac:dyDescent="0.2">
      <c r="A529" s="90"/>
      <c r="B529" s="81"/>
      <c r="D529" s="80"/>
      <c r="E529" s="96"/>
      <c r="F529" s="96"/>
      <c r="G529" s="97"/>
      <c r="H529" s="80"/>
      <c r="AL529" s="90"/>
      <c r="AM529" s="90"/>
      <c r="AY529" s="125"/>
      <c r="AZ529" s="125"/>
      <c r="BA529" s="107"/>
      <c r="BB529" s="107"/>
      <c r="BC529" s="131"/>
      <c r="BD529" s="131"/>
      <c r="BE529" s="170"/>
      <c r="BF529" s="170"/>
      <c r="BG529" s="119"/>
      <c r="BH529" s="119"/>
      <c r="BI529" s="113"/>
      <c r="BJ529" s="113"/>
      <c r="BK529" s="107"/>
      <c r="BL529" s="107"/>
      <c r="BM529" s="154"/>
      <c r="BN529" s="154"/>
      <c r="BO529" s="160"/>
      <c r="BP529" s="160"/>
      <c r="BQ529" s="107"/>
      <c r="BR529" s="107"/>
      <c r="BS529" s="177"/>
      <c r="BT529" s="177"/>
      <c r="BU529" s="187"/>
      <c r="BV529" s="187"/>
      <c r="BW529" s="193"/>
      <c r="BX529" s="193"/>
      <c r="BY529" s="154"/>
      <c r="BZ529" s="154"/>
      <c r="CA529" s="170"/>
      <c r="CB529" s="170"/>
      <c r="CC529" s="206"/>
      <c r="CD529" s="206"/>
      <c r="CE529" s="177"/>
      <c r="CF529" s="177"/>
      <c r="CI529" s="212"/>
      <c r="CJ529" s="212"/>
      <c r="CM529" s="160"/>
      <c r="CN529" s="160"/>
      <c r="CO529" s="218"/>
      <c r="CP529" s="218"/>
      <c r="CS529" s="107"/>
      <c r="CT529" s="107"/>
      <c r="CU529" s="187"/>
      <c r="CV529" s="187"/>
      <c r="CW529" s="230"/>
      <c r="CX529" s="230"/>
      <c r="CY529" s="236"/>
      <c r="CZ529" s="236"/>
      <c r="DA529" s="242"/>
      <c r="DB529" s="242"/>
      <c r="DC529" s="248"/>
      <c r="DD529" s="248"/>
      <c r="DE529" s="170"/>
      <c r="DF529" s="170"/>
      <c r="DG529" s="107"/>
      <c r="DH529" s="107"/>
      <c r="DK529" s="258"/>
      <c r="DL529" s="258"/>
      <c r="DM529" s="154"/>
      <c r="DN529" s="154"/>
      <c r="DO529" s="264"/>
      <c r="DP529" s="264"/>
      <c r="DQ529" s="270"/>
      <c r="DR529" s="270"/>
      <c r="DS529" s="113"/>
      <c r="DT529" s="113"/>
      <c r="DW529" s="276"/>
      <c r="DX529" s="276"/>
      <c r="DY529" s="282"/>
      <c r="DZ529" s="282"/>
      <c r="EA529" s="258"/>
      <c r="EB529" s="258"/>
      <c r="EC529" s="288"/>
      <c r="ED529" s="288"/>
      <c r="EG529" s="299"/>
      <c r="EH529" s="299"/>
      <c r="EI529" s="230"/>
      <c r="EJ529" s="230"/>
    </row>
    <row r="530" spans="1:140" s="91" customFormat="1" x14ac:dyDescent="0.2">
      <c r="A530" s="90"/>
      <c r="B530" s="81"/>
      <c r="D530" s="80"/>
      <c r="E530" s="96"/>
      <c r="F530" s="96"/>
      <c r="G530" s="97"/>
      <c r="H530" s="80"/>
      <c r="AL530" s="90"/>
      <c r="AM530" s="90"/>
      <c r="AY530" s="125"/>
      <c r="AZ530" s="125"/>
      <c r="BA530" s="107"/>
      <c r="BB530" s="107"/>
      <c r="BC530" s="131"/>
      <c r="BD530" s="131"/>
      <c r="BE530" s="170"/>
      <c r="BF530" s="170"/>
      <c r="BG530" s="119"/>
      <c r="BH530" s="119"/>
      <c r="BI530" s="113"/>
      <c r="BJ530" s="113"/>
      <c r="BK530" s="107"/>
      <c r="BL530" s="107"/>
      <c r="BM530" s="154"/>
      <c r="BN530" s="154"/>
      <c r="BO530" s="160"/>
      <c r="BP530" s="160"/>
      <c r="BQ530" s="107"/>
      <c r="BR530" s="107"/>
      <c r="BS530" s="177"/>
      <c r="BT530" s="177"/>
      <c r="BU530" s="187"/>
      <c r="BV530" s="187"/>
      <c r="BW530" s="193"/>
      <c r="BX530" s="193"/>
      <c r="BY530" s="154"/>
      <c r="BZ530" s="154"/>
      <c r="CA530" s="170"/>
      <c r="CB530" s="170"/>
      <c r="CC530" s="206"/>
      <c r="CD530" s="206"/>
      <c r="CE530" s="177"/>
      <c r="CF530" s="177"/>
      <c r="CI530" s="212"/>
      <c r="CJ530" s="212"/>
      <c r="CM530" s="160"/>
      <c r="CN530" s="160"/>
      <c r="CO530" s="218"/>
      <c r="CP530" s="218"/>
      <c r="CS530" s="107"/>
      <c r="CT530" s="107"/>
      <c r="CU530" s="187"/>
      <c r="CV530" s="187"/>
      <c r="CW530" s="230"/>
      <c r="CX530" s="230"/>
      <c r="CY530" s="236"/>
      <c r="CZ530" s="236"/>
      <c r="DA530" s="242"/>
      <c r="DB530" s="242"/>
      <c r="DC530" s="248"/>
      <c r="DD530" s="248"/>
      <c r="DE530" s="170"/>
      <c r="DF530" s="170"/>
      <c r="DG530" s="107"/>
      <c r="DH530" s="107"/>
      <c r="DK530" s="258"/>
      <c r="DL530" s="258"/>
      <c r="DM530" s="154"/>
      <c r="DN530" s="154"/>
      <c r="DO530" s="264"/>
      <c r="DP530" s="264"/>
      <c r="DQ530" s="270"/>
      <c r="DR530" s="270"/>
      <c r="DS530" s="113"/>
      <c r="DT530" s="113"/>
      <c r="DW530" s="276"/>
      <c r="DX530" s="276"/>
      <c r="DY530" s="282"/>
      <c r="DZ530" s="282"/>
      <c r="EA530" s="258"/>
      <c r="EB530" s="258"/>
      <c r="EC530" s="288"/>
      <c r="ED530" s="288"/>
      <c r="EG530" s="299"/>
      <c r="EH530" s="299"/>
      <c r="EI530" s="230"/>
      <c r="EJ530" s="230"/>
    </row>
    <row r="531" spans="1:140" s="91" customFormat="1" x14ac:dyDescent="0.2">
      <c r="A531" s="90"/>
      <c r="B531" s="81"/>
      <c r="D531" s="80"/>
      <c r="E531" s="96"/>
      <c r="F531" s="96"/>
      <c r="G531" s="97"/>
      <c r="H531" s="80"/>
      <c r="AL531" s="90"/>
      <c r="AM531" s="90"/>
      <c r="AY531" s="125"/>
      <c r="AZ531" s="125"/>
      <c r="BA531" s="107"/>
      <c r="BB531" s="107"/>
      <c r="BC531" s="131"/>
      <c r="BD531" s="131"/>
      <c r="BE531" s="170"/>
      <c r="BF531" s="170"/>
      <c r="BG531" s="119"/>
      <c r="BH531" s="119"/>
      <c r="BI531" s="113"/>
      <c r="BJ531" s="113"/>
      <c r="BK531" s="107"/>
      <c r="BL531" s="107"/>
      <c r="BM531" s="154"/>
      <c r="BN531" s="154"/>
      <c r="BO531" s="160"/>
      <c r="BP531" s="160"/>
      <c r="BQ531" s="107"/>
      <c r="BR531" s="107"/>
      <c r="BS531" s="177"/>
      <c r="BT531" s="177"/>
      <c r="BU531" s="187"/>
      <c r="BV531" s="187"/>
      <c r="BW531" s="193"/>
      <c r="BX531" s="193"/>
      <c r="BY531" s="154"/>
      <c r="BZ531" s="154"/>
      <c r="CA531" s="170"/>
      <c r="CB531" s="170"/>
      <c r="CC531" s="206"/>
      <c r="CD531" s="206"/>
      <c r="CE531" s="177"/>
      <c r="CF531" s="177"/>
      <c r="CI531" s="212"/>
      <c r="CJ531" s="212"/>
      <c r="CM531" s="160"/>
      <c r="CN531" s="160"/>
      <c r="CO531" s="218"/>
      <c r="CP531" s="218"/>
      <c r="CS531" s="107"/>
      <c r="CT531" s="107"/>
      <c r="CU531" s="187"/>
      <c r="CV531" s="187"/>
      <c r="CW531" s="230"/>
      <c r="CX531" s="230"/>
      <c r="CY531" s="236"/>
      <c r="CZ531" s="236"/>
      <c r="DA531" s="242"/>
      <c r="DB531" s="242"/>
      <c r="DC531" s="248"/>
      <c r="DD531" s="248"/>
      <c r="DE531" s="170"/>
      <c r="DF531" s="170"/>
      <c r="DG531" s="107"/>
      <c r="DH531" s="107"/>
      <c r="DK531" s="258"/>
      <c r="DL531" s="258"/>
      <c r="DM531" s="154"/>
      <c r="DN531" s="154"/>
      <c r="DO531" s="264"/>
      <c r="DP531" s="264"/>
      <c r="DQ531" s="270"/>
      <c r="DR531" s="270"/>
      <c r="DS531" s="113"/>
      <c r="DT531" s="113"/>
      <c r="DW531" s="276"/>
      <c r="DX531" s="276"/>
      <c r="DY531" s="282"/>
      <c r="DZ531" s="282"/>
      <c r="EA531" s="258"/>
      <c r="EB531" s="258"/>
      <c r="EC531" s="288"/>
      <c r="ED531" s="288"/>
      <c r="EG531" s="299"/>
      <c r="EH531" s="299"/>
      <c r="EI531" s="230"/>
      <c r="EJ531" s="230"/>
    </row>
    <row r="532" spans="1:140" s="91" customFormat="1" x14ac:dyDescent="0.2">
      <c r="A532" s="90"/>
      <c r="B532" s="81"/>
      <c r="D532" s="80"/>
      <c r="E532" s="96"/>
      <c r="F532" s="96"/>
      <c r="G532" s="97"/>
      <c r="H532" s="80"/>
      <c r="AL532" s="90"/>
      <c r="AM532" s="90"/>
      <c r="AY532" s="125"/>
      <c r="AZ532" s="125"/>
      <c r="BA532" s="107"/>
      <c r="BB532" s="107"/>
      <c r="BC532" s="131"/>
      <c r="BD532" s="131"/>
      <c r="BE532" s="170"/>
      <c r="BF532" s="170"/>
      <c r="BG532" s="119"/>
      <c r="BH532" s="119"/>
      <c r="BI532" s="113"/>
      <c r="BJ532" s="113"/>
      <c r="BK532" s="107"/>
      <c r="BL532" s="107"/>
      <c r="BM532" s="154"/>
      <c r="BN532" s="154"/>
      <c r="BO532" s="160"/>
      <c r="BP532" s="160"/>
      <c r="BQ532" s="107"/>
      <c r="BR532" s="107"/>
      <c r="BS532" s="177"/>
      <c r="BT532" s="177"/>
      <c r="BU532" s="187"/>
      <c r="BV532" s="187"/>
      <c r="BW532" s="193"/>
      <c r="BX532" s="193"/>
      <c r="BY532" s="154"/>
      <c r="BZ532" s="154"/>
      <c r="CA532" s="170"/>
      <c r="CB532" s="170"/>
      <c r="CC532" s="206"/>
      <c r="CD532" s="206"/>
      <c r="CE532" s="177"/>
      <c r="CF532" s="177"/>
      <c r="CI532" s="212"/>
      <c r="CJ532" s="212"/>
      <c r="CM532" s="160"/>
      <c r="CN532" s="160"/>
      <c r="CO532" s="218"/>
      <c r="CP532" s="218"/>
      <c r="CS532" s="107"/>
      <c r="CT532" s="107"/>
      <c r="CU532" s="187"/>
      <c r="CV532" s="187"/>
      <c r="CW532" s="230"/>
      <c r="CX532" s="230"/>
      <c r="CY532" s="236"/>
      <c r="CZ532" s="236"/>
      <c r="DA532" s="242"/>
      <c r="DB532" s="242"/>
      <c r="DC532" s="248"/>
      <c r="DD532" s="248"/>
      <c r="DE532" s="170"/>
      <c r="DF532" s="170"/>
      <c r="DG532" s="107"/>
      <c r="DH532" s="107"/>
      <c r="DK532" s="258"/>
      <c r="DL532" s="258"/>
      <c r="DM532" s="154"/>
      <c r="DN532" s="154"/>
      <c r="DO532" s="264"/>
      <c r="DP532" s="264"/>
      <c r="DQ532" s="270"/>
      <c r="DR532" s="270"/>
      <c r="DS532" s="113"/>
      <c r="DT532" s="113"/>
      <c r="DW532" s="276"/>
      <c r="DX532" s="276"/>
      <c r="DY532" s="282"/>
      <c r="DZ532" s="282"/>
      <c r="EA532" s="258"/>
      <c r="EB532" s="258"/>
      <c r="EC532" s="288"/>
      <c r="ED532" s="288"/>
      <c r="EG532" s="299"/>
      <c r="EH532" s="299"/>
      <c r="EI532" s="230"/>
      <c r="EJ532" s="230"/>
    </row>
    <row r="533" spans="1:140" s="91" customFormat="1" x14ac:dyDescent="0.2">
      <c r="A533" s="90"/>
      <c r="B533" s="81"/>
      <c r="D533" s="80"/>
      <c r="E533" s="96"/>
      <c r="F533" s="96"/>
      <c r="G533" s="97"/>
      <c r="H533" s="80"/>
      <c r="AL533" s="90"/>
      <c r="AM533" s="90"/>
      <c r="AY533" s="125"/>
      <c r="AZ533" s="125"/>
      <c r="BA533" s="107"/>
      <c r="BB533" s="107"/>
      <c r="BC533" s="131"/>
      <c r="BD533" s="131"/>
      <c r="BE533" s="170"/>
      <c r="BF533" s="170"/>
      <c r="BG533" s="119"/>
      <c r="BH533" s="119"/>
      <c r="BI533" s="113"/>
      <c r="BJ533" s="113"/>
      <c r="BK533" s="107"/>
      <c r="BL533" s="107"/>
      <c r="BM533" s="154"/>
      <c r="BN533" s="154"/>
      <c r="BO533" s="160"/>
      <c r="BP533" s="160"/>
      <c r="BQ533" s="107"/>
      <c r="BR533" s="107"/>
      <c r="BS533" s="177"/>
      <c r="BT533" s="177"/>
      <c r="BU533" s="187"/>
      <c r="BV533" s="187"/>
      <c r="BW533" s="193"/>
      <c r="BX533" s="193"/>
      <c r="BY533" s="154"/>
      <c r="BZ533" s="154"/>
      <c r="CA533" s="170"/>
      <c r="CB533" s="170"/>
      <c r="CC533" s="206"/>
      <c r="CD533" s="206"/>
      <c r="CE533" s="177"/>
      <c r="CF533" s="177"/>
      <c r="CI533" s="212"/>
      <c r="CJ533" s="212"/>
      <c r="CM533" s="160"/>
      <c r="CN533" s="160"/>
      <c r="CO533" s="218"/>
      <c r="CP533" s="218"/>
      <c r="CS533" s="107"/>
      <c r="CT533" s="107"/>
      <c r="CU533" s="187"/>
      <c r="CV533" s="187"/>
      <c r="CW533" s="230"/>
      <c r="CX533" s="230"/>
      <c r="CY533" s="236"/>
      <c r="CZ533" s="236"/>
      <c r="DA533" s="242"/>
      <c r="DB533" s="242"/>
      <c r="DC533" s="248"/>
      <c r="DD533" s="248"/>
      <c r="DE533" s="170"/>
      <c r="DF533" s="170"/>
      <c r="DG533" s="107"/>
      <c r="DH533" s="107"/>
      <c r="DK533" s="258"/>
      <c r="DL533" s="258"/>
      <c r="DM533" s="154"/>
      <c r="DN533" s="154"/>
      <c r="DO533" s="264"/>
      <c r="DP533" s="264"/>
      <c r="DQ533" s="270"/>
      <c r="DR533" s="270"/>
      <c r="DS533" s="113"/>
      <c r="DT533" s="113"/>
      <c r="DW533" s="276"/>
      <c r="DX533" s="276"/>
      <c r="DY533" s="282"/>
      <c r="DZ533" s="282"/>
      <c r="EA533" s="258"/>
      <c r="EB533" s="258"/>
      <c r="EC533" s="288"/>
      <c r="ED533" s="288"/>
      <c r="EG533" s="299"/>
      <c r="EH533" s="299"/>
      <c r="EI533" s="230"/>
      <c r="EJ533" s="230"/>
    </row>
    <row r="534" spans="1:140" s="91" customFormat="1" x14ac:dyDescent="0.2">
      <c r="A534" s="90"/>
      <c r="B534" s="81"/>
      <c r="D534" s="80"/>
      <c r="E534" s="96"/>
      <c r="F534" s="96"/>
      <c r="G534" s="97"/>
      <c r="H534" s="80"/>
      <c r="AL534" s="90"/>
      <c r="AM534" s="90"/>
      <c r="AY534" s="125"/>
      <c r="AZ534" s="125"/>
      <c r="BA534" s="107"/>
      <c r="BB534" s="107"/>
      <c r="BC534" s="131"/>
      <c r="BD534" s="131"/>
      <c r="BE534" s="170"/>
      <c r="BF534" s="170"/>
      <c r="BG534" s="119"/>
      <c r="BH534" s="119"/>
      <c r="BI534" s="113"/>
      <c r="BJ534" s="113"/>
      <c r="BK534" s="107"/>
      <c r="BL534" s="107"/>
      <c r="BM534" s="154"/>
      <c r="BN534" s="154"/>
      <c r="BO534" s="160"/>
      <c r="BP534" s="160"/>
      <c r="BQ534" s="107"/>
      <c r="BR534" s="107"/>
      <c r="BS534" s="177"/>
      <c r="BT534" s="177"/>
      <c r="BU534" s="187"/>
      <c r="BV534" s="187"/>
      <c r="BW534" s="193"/>
      <c r="BX534" s="193"/>
      <c r="BY534" s="154"/>
      <c r="BZ534" s="154"/>
      <c r="CA534" s="170"/>
      <c r="CB534" s="170"/>
      <c r="CC534" s="206"/>
      <c r="CD534" s="206"/>
      <c r="CE534" s="177"/>
      <c r="CF534" s="177"/>
      <c r="CI534" s="212"/>
      <c r="CJ534" s="212"/>
      <c r="CM534" s="160"/>
      <c r="CN534" s="160"/>
      <c r="CO534" s="218"/>
      <c r="CP534" s="218"/>
      <c r="CS534" s="107"/>
      <c r="CT534" s="107"/>
      <c r="CU534" s="187"/>
      <c r="CV534" s="187"/>
      <c r="CW534" s="230"/>
      <c r="CX534" s="230"/>
      <c r="CY534" s="236"/>
      <c r="CZ534" s="236"/>
      <c r="DA534" s="242"/>
      <c r="DB534" s="242"/>
      <c r="DC534" s="248"/>
      <c r="DD534" s="248"/>
      <c r="DE534" s="170"/>
      <c r="DF534" s="170"/>
      <c r="DG534" s="107"/>
      <c r="DH534" s="107"/>
      <c r="DK534" s="258"/>
      <c r="DL534" s="258"/>
      <c r="DM534" s="154"/>
      <c r="DN534" s="154"/>
      <c r="DO534" s="264"/>
      <c r="DP534" s="264"/>
      <c r="DQ534" s="270"/>
      <c r="DR534" s="270"/>
      <c r="DS534" s="113"/>
      <c r="DT534" s="113"/>
      <c r="DW534" s="276"/>
      <c r="DX534" s="276"/>
      <c r="DY534" s="282"/>
      <c r="DZ534" s="282"/>
      <c r="EA534" s="258"/>
      <c r="EB534" s="258"/>
      <c r="EC534" s="288"/>
      <c r="ED534" s="288"/>
      <c r="EG534" s="299"/>
      <c r="EH534" s="299"/>
      <c r="EI534" s="230"/>
      <c r="EJ534" s="230"/>
    </row>
    <row r="535" spans="1:140" s="91" customFormat="1" x14ac:dyDescent="0.2">
      <c r="A535" s="90"/>
      <c r="B535" s="81"/>
      <c r="D535" s="80"/>
      <c r="E535" s="96"/>
      <c r="F535" s="96"/>
      <c r="G535" s="97"/>
      <c r="H535" s="80"/>
      <c r="AL535" s="90"/>
      <c r="AM535" s="90"/>
      <c r="AY535" s="125"/>
      <c r="AZ535" s="125"/>
      <c r="BA535" s="107"/>
      <c r="BB535" s="107"/>
      <c r="BC535" s="131"/>
      <c r="BD535" s="131"/>
      <c r="BE535" s="170"/>
      <c r="BF535" s="170"/>
      <c r="BG535" s="119"/>
      <c r="BH535" s="119"/>
      <c r="BI535" s="113"/>
      <c r="BJ535" s="113"/>
      <c r="BK535" s="107"/>
      <c r="BL535" s="107"/>
      <c r="BM535" s="154"/>
      <c r="BN535" s="154"/>
      <c r="BO535" s="160"/>
      <c r="BP535" s="160"/>
      <c r="BQ535" s="107"/>
      <c r="BR535" s="107"/>
      <c r="BS535" s="177"/>
      <c r="BT535" s="177"/>
      <c r="BU535" s="187"/>
      <c r="BV535" s="187"/>
      <c r="BW535" s="193"/>
      <c r="BX535" s="193"/>
      <c r="BY535" s="154"/>
      <c r="BZ535" s="154"/>
      <c r="CA535" s="170"/>
      <c r="CB535" s="170"/>
      <c r="CC535" s="206"/>
      <c r="CD535" s="206"/>
      <c r="CE535" s="177"/>
      <c r="CF535" s="177"/>
      <c r="CI535" s="212"/>
      <c r="CJ535" s="212"/>
      <c r="CM535" s="160"/>
      <c r="CN535" s="160"/>
      <c r="CO535" s="218"/>
      <c r="CP535" s="218"/>
      <c r="CS535" s="107"/>
      <c r="CT535" s="107"/>
      <c r="CU535" s="187"/>
      <c r="CV535" s="187"/>
      <c r="CW535" s="230"/>
      <c r="CX535" s="230"/>
      <c r="CY535" s="236"/>
      <c r="CZ535" s="236"/>
      <c r="DA535" s="242"/>
      <c r="DB535" s="242"/>
      <c r="DC535" s="248"/>
      <c r="DD535" s="248"/>
      <c r="DE535" s="170"/>
      <c r="DF535" s="170"/>
      <c r="DG535" s="107"/>
      <c r="DH535" s="107"/>
      <c r="DK535" s="258"/>
      <c r="DL535" s="258"/>
      <c r="DM535" s="154"/>
      <c r="DN535" s="154"/>
      <c r="DO535" s="264"/>
      <c r="DP535" s="264"/>
      <c r="DQ535" s="270"/>
      <c r="DR535" s="270"/>
      <c r="DS535" s="113"/>
      <c r="DT535" s="113"/>
      <c r="DW535" s="276"/>
      <c r="DX535" s="276"/>
      <c r="DY535" s="282"/>
      <c r="DZ535" s="282"/>
      <c r="EA535" s="258"/>
      <c r="EB535" s="258"/>
      <c r="EC535" s="288"/>
      <c r="ED535" s="288"/>
      <c r="EG535" s="299"/>
      <c r="EH535" s="299"/>
      <c r="EI535" s="230"/>
      <c r="EJ535" s="230"/>
    </row>
    <row r="536" spans="1:140" s="91" customFormat="1" x14ac:dyDescent="0.2">
      <c r="A536" s="90"/>
      <c r="B536" s="81"/>
      <c r="D536" s="80"/>
      <c r="E536" s="96"/>
      <c r="F536" s="96"/>
      <c r="G536" s="97"/>
      <c r="H536" s="80"/>
      <c r="AL536" s="90"/>
      <c r="AM536" s="90"/>
      <c r="AY536" s="125"/>
      <c r="AZ536" s="125"/>
      <c r="BA536" s="107"/>
      <c r="BB536" s="107"/>
      <c r="BC536" s="131"/>
      <c r="BD536" s="131"/>
      <c r="BE536" s="170"/>
      <c r="BF536" s="170"/>
      <c r="BG536" s="119"/>
      <c r="BH536" s="119"/>
      <c r="BI536" s="113"/>
      <c r="BJ536" s="113"/>
      <c r="BK536" s="107"/>
      <c r="BL536" s="107"/>
      <c r="BM536" s="154"/>
      <c r="BN536" s="154"/>
      <c r="BO536" s="160"/>
      <c r="BP536" s="160"/>
      <c r="BQ536" s="107"/>
      <c r="BR536" s="107"/>
      <c r="BS536" s="177"/>
      <c r="BT536" s="177"/>
      <c r="BU536" s="187"/>
      <c r="BV536" s="187"/>
      <c r="BW536" s="193"/>
      <c r="BX536" s="193"/>
      <c r="BY536" s="154"/>
      <c r="BZ536" s="154"/>
      <c r="CA536" s="170"/>
      <c r="CB536" s="170"/>
      <c r="CC536" s="206"/>
      <c r="CD536" s="206"/>
      <c r="CE536" s="177"/>
      <c r="CF536" s="177"/>
      <c r="CI536" s="212"/>
      <c r="CJ536" s="212"/>
      <c r="CM536" s="160"/>
      <c r="CN536" s="160"/>
      <c r="CO536" s="218"/>
      <c r="CP536" s="218"/>
      <c r="CS536" s="107"/>
      <c r="CT536" s="107"/>
      <c r="CU536" s="187"/>
      <c r="CV536" s="187"/>
      <c r="CW536" s="230"/>
      <c r="CX536" s="230"/>
      <c r="CY536" s="236"/>
      <c r="CZ536" s="236"/>
      <c r="DA536" s="242"/>
      <c r="DB536" s="242"/>
      <c r="DC536" s="248"/>
      <c r="DD536" s="248"/>
      <c r="DE536" s="170"/>
      <c r="DF536" s="170"/>
      <c r="DG536" s="107"/>
      <c r="DH536" s="107"/>
      <c r="DK536" s="258"/>
      <c r="DL536" s="258"/>
      <c r="DM536" s="154"/>
      <c r="DN536" s="154"/>
      <c r="DO536" s="264"/>
      <c r="DP536" s="264"/>
      <c r="DQ536" s="270"/>
      <c r="DR536" s="270"/>
      <c r="DS536" s="113"/>
      <c r="DT536" s="113"/>
      <c r="DW536" s="276"/>
      <c r="DX536" s="276"/>
      <c r="DY536" s="282"/>
      <c r="DZ536" s="282"/>
      <c r="EA536" s="258"/>
      <c r="EB536" s="258"/>
      <c r="EC536" s="288"/>
      <c r="ED536" s="288"/>
      <c r="EG536" s="299"/>
      <c r="EH536" s="299"/>
      <c r="EI536" s="230"/>
      <c r="EJ536" s="230"/>
    </row>
    <row r="537" spans="1:140" s="91" customFormat="1" x14ac:dyDescent="0.2">
      <c r="A537" s="90"/>
      <c r="B537" s="81"/>
      <c r="D537" s="80"/>
      <c r="E537" s="96"/>
      <c r="F537" s="96"/>
      <c r="G537" s="97"/>
      <c r="H537" s="80"/>
      <c r="AL537" s="90"/>
      <c r="AM537" s="90"/>
      <c r="AY537" s="125"/>
      <c r="AZ537" s="125"/>
      <c r="BA537" s="107"/>
      <c r="BB537" s="107"/>
      <c r="BC537" s="131"/>
      <c r="BD537" s="131"/>
      <c r="BE537" s="170"/>
      <c r="BF537" s="170"/>
      <c r="BG537" s="119"/>
      <c r="BH537" s="119"/>
      <c r="BI537" s="113"/>
      <c r="BJ537" s="113"/>
      <c r="BK537" s="107"/>
      <c r="BL537" s="107"/>
      <c r="BM537" s="154"/>
      <c r="BN537" s="154"/>
      <c r="BO537" s="160"/>
      <c r="BP537" s="160"/>
      <c r="BQ537" s="107"/>
      <c r="BR537" s="107"/>
      <c r="BS537" s="177"/>
      <c r="BT537" s="177"/>
      <c r="BU537" s="187"/>
      <c r="BV537" s="187"/>
      <c r="BW537" s="193"/>
      <c r="BX537" s="193"/>
      <c r="BY537" s="154"/>
      <c r="BZ537" s="154"/>
      <c r="CA537" s="170"/>
      <c r="CB537" s="170"/>
      <c r="CC537" s="206"/>
      <c r="CD537" s="206"/>
      <c r="CE537" s="177"/>
      <c r="CF537" s="177"/>
      <c r="CI537" s="212"/>
      <c r="CJ537" s="212"/>
      <c r="CM537" s="160"/>
      <c r="CN537" s="160"/>
      <c r="CO537" s="218"/>
      <c r="CP537" s="218"/>
      <c r="CS537" s="107"/>
      <c r="CT537" s="107"/>
      <c r="CU537" s="187"/>
      <c r="CV537" s="187"/>
      <c r="CW537" s="230"/>
      <c r="CX537" s="230"/>
      <c r="CY537" s="236"/>
      <c r="CZ537" s="236"/>
      <c r="DA537" s="242"/>
      <c r="DB537" s="242"/>
      <c r="DC537" s="248"/>
      <c r="DD537" s="248"/>
      <c r="DE537" s="170"/>
      <c r="DF537" s="170"/>
      <c r="DG537" s="107"/>
      <c r="DH537" s="107"/>
      <c r="DK537" s="258"/>
      <c r="DL537" s="258"/>
      <c r="DM537" s="154"/>
      <c r="DN537" s="154"/>
      <c r="DO537" s="264"/>
      <c r="DP537" s="264"/>
      <c r="DQ537" s="270"/>
      <c r="DR537" s="270"/>
      <c r="DS537" s="113"/>
      <c r="DT537" s="113"/>
      <c r="DW537" s="276"/>
      <c r="DX537" s="276"/>
      <c r="DY537" s="282"/>
      <c r="DZ537" s="282"/>
      <c r="EA537" s="258"/>
      <c r="EB537" s="258"/>
      <c r="EC537" s="288"/>
      <c r="ED537" s="288"/>
      <c r="EG537" s="299"/>
      <c r="EH537" s="299"/>
      <c r="EI537" s="230"/>
      <c r="EJ537" s="230"/>
    </row>
    <row r="538" spans="1:140" s="91" customFormat="1" x14ac:dyDescent="0.2">
      <c r="A538" s="90"/>
      <c r="B538" s="81"/>
      <c r="D538" s="80"/>
      <c r="E538" s="96"/>
      <c r="F538" s="96"/>
      <c r="G538" s="97"/>
      <c r="H538" s="80"/>
      <c r="AL538" s="90"/>
      <c r="AM538" s="90"/>
      <c r="AY538" s="125"/>
      <c r="AZ538" s="125"/>
      <c r="BA538" s="107"/>
      <c r="BB538" s="107"/>
      <c r="BC538" s="131"/>
      <c r="BD538" s="131"/>
      <c r="BE538" s="170"/>
      <c r="BF538" s="170"/>
      <c r="BG538" s="119"/>
      <c r="BH538" s="119"/>
      <c r="BI538" s="113"/>
      <c r="BJ538" s="113"/>
      <c r="BK538" s="107"/>
      <c r="BL538" s="107"/>
      <c r="BM538" s="154"/>
      <c r="BN538" s="154"/>
      <c r="BO538" s="160"/>
      <c r="BP538" s="160"/>
      <c r="BQ538" s="107"/>
      <c r="BR538" s="107"/>
      <c r="BS538" s="177"/>
      <c r="BT538" s="177"/>
      <c r="BU538" s="187"/>
      <c r="BV538" s="187"/>
      <c r="BW538" s="193"/>
      <c r="BX538" s="193"/>
      <c r="BY538" s="154"/>
      <c r="BZ538" s="154"/>
      <c r="CA538" s="170"/>
      <c r="CB538" s="170"/>
      <c r="CC538" s="206"/>
      <c r="CD538" s="206"/>
      <c r="CE538" s="177"/>
      <c r="CF538" s="177"/>
      <c r="CI538" s="212"/>
      <c r="CJ538" s="212"/>
      <c r="CM538" s="160"/>
      <c r="CN538" s="160"/>
      <c r="CO538" s="218"/>
      <c r="CP538" s="218"/>
      <c r="CS538" s="107"/>
      <c r="CT538" s="107"/>
      <c r="CU538" s="187"/>
      <c r="CV538" s="187"/>
      <c r="CW538" s="230"/>
      <c r="CX538" s="230"/>
      <c r="CY538" s="236"/>
      <c r="CZ538" s="236"/>
      <c r="DA538" s="242"/>
      <c r="DB538" s="242"/>
      <c r="DC538" s="248"/>
      <c r="DD538" s="248"/>
      <c r="DE538" s="170"/>
      <c r="DF538" s="170"/>
      <c r="DG538" s="107"/>
      <c r="DH538" s="107"/>
      <c r="DK538" s="258"/>
      <c r="DL538" s="258"/>
      <c r="DM538" s="154"/>
      <c r="DN538" s="154"/>
      <c r="DO538" s="264"/>
      <c r="DP538" s="264"/>
      <c r="DQ538" s="270"/>
      <c r="DR538" s="270"/>
      <c r="DS538" s="113"/>
      <c r="DT538" s="113"/>
      <c r="DW538" s="276"/>
      <c r="DX538" s="276"/>
      <c r="DY538" s="282"/>
      <c r="DZ538" s="282"/>
      <c r="EA538" s="258"/>
      <c r="EB538" s="258"/>
      <c r="EC538" s="288"/>
      <c r="ED538" s="288"/>
      <c r="EG538" s="299"/>
      <c r="EH538" s="299"/>
      <c r="EI538" s="230"/>
      <c r="EJ538" s="230"/>
    </row>
    <row r="539" spans="1:140" s="91" customFormat="1" x14ac:dyDescent="0.2">
      <c r="A539" s="90"/>
      <c r="B539" s="81"/>
      <c r="D539" s="80"/>
      <c r="E539" s="96"/>
      <c r="F539" s="96"/>
      <c r="G539" s="97"/>
      <c r="H539" s="80"/>
      <c r="AL539" s="90"/>
      <c r="AM539" s="90"/>
      <c r="AY539" s="125"/>
      <c r="AZ539" s="125"/>
      <c r="BA539" s="107"/>
      <c r="BB539" s="107"/>
      <c r="BC539" s="131"/>
      <c r="BD539" s="131"/>
      <c r="BE539" s="170"/>
      <c r="BF539" s="170"/>
      <c r="BG539" s="119"/>
      <c r="BH539" s="119"/>
      <c r="BI539" s="113"/>
      <c r="BJ539" s="113"/>
      <c r="BK539" s="107"/>
      <c r="BL539" s="107"/>
      <c r="BM539" s="154"/>
      <c r="BN539" s="154"/>
      <c r="BO539" s="160"/>
      <c r="BP539" s="160"/>
      <c r="BQ539" s="107"/>
      <c r="BR539" s="107"/>
      <c r="BS539" s="177"/>
      <c r="BT539" s="177"/>
      <c r="BU539" s="187"/>
      <c r="BV539" s="187"/>
      <c r="BW539" s="193"/>
      <c r="BX539" s="193"/>
      <c r="BY539" s="154"/>
      <c r="BZ539" s="154"/>
      <c r="CA539" s="170"/>
      <c r="CB539" s="170"/>
      <c r="CC539" s="206"/>
      <c r="CD539" s="206"/>
      <c r="CE539" s="177"/>
      <c r="CF539" s="177"/>
      <c r="CI539" s="212"/>
      <c r="CJ539" s="212"/>
      <c r="CM539" s="160"/>
      <c r="CN539" s="160"/>
      <c r="CO539" s="218"/>
      <c r="CP539" s="218"/>
      <c r="CS539" s="107"/>
      <c r="CT539" s="107"/>
      <c r="CU539" s="187"/>
      <c r="CV539" s="187"/>
      <c r="CW539" s="230"/>
      <c r="CX539" s="230"/>
      <c r="CY539" s="236"/>
      <c r="CZ539" s="236"/>
      <c r="DA539" s="242"/>
      <c r="DB539" s="242"/>
      <c r="DC539" s="248"/>
      <c r="DD539" s="248"/>
      <c r="DE539" s="170"/>
      <c r="DF539" s="170"/>
      <c r="DG539" s="107"/>
      <c r="DH539" s="107"/>
      <c r="DK539" s="258"/>
      <c r="DL539" s="258"/>
      <c r="DM539" s="154"/>
      <c r="DN539" s="154"/>
      <c r="DO539" s="264"/>
      <c r="DP539" s="264"/>
      <c r="DQ539" s="270"/>
      <c r="DR539" s="270"/>
      <c r="DS539" s="113"/>
      <c r="DT539" s="113"/>
      <c r="DW539" s="276"/>
      <c r="DX539" s="276"/>
      <c r="DY539" s="282"/>
      <c r="DZ539" s="282"/>
      <c r="EA539" s="258"/>
      <c r="EB539" s="258"/>
      <c r="EC539" s="288"/>
      <c r="ED539" s="288"/>
      <c r="EG539" s="299"/>
      <c r="EH539" s="299"/>
      <c r="EI539" s="230"/>
      <c r="EJ539" s="230"/>
    </row>
    <row r="540" spans="1:140" s="91" customFormat="1" x14ac:dyDescent="0.2">
      <c r="A540" s="90"/>
      <c r="B540" s="81"/>
      <c r="D540" s="80"/>
      <c r="E540" s="96"/>
      <c r="F540" s="96"/>
      <c r="G540" s="97"/>
      <c r="H540" s="80"/>
      <c r="AL540" s="90"/>
      <c r="AM540" s="90"/>
      <c r="AY540" s="125"/>
      <c r="AZ540" s="125"/>
      <c r="BA540" s="107"/>
      <c r="BB540" s="107"/>
      <c r="BC540" s="131"/>
      <c r="BD540" s="131"/>
      <c r="BE540" s="170"/>
      <c r="BF540" s="170"/>
      <c r="BG540" s="119"/>
      <c r="BH540" s="119"/>
      <c r="BI540" s="113"/>
      <c r="BJ540" s="113"/>
      <c r="BK540" s="107"/>
      <c r="BL540" s="107"/>
      <c r="BM540" s="154"/>
      <c r="BN540" s="154"/>
      <c r="BO540" s="160"/>
      <c r="BP540" s="160"/>
      <c r="BQ540" s="107"/>
      <c r="BR540" s="107"/>
      <c r="BS540" s="177"/>
      <c r="BT540" s="177"/>
      <c r="BU540" s="187"/>
      <c r="BV540" s="187"/>
      <c r="BW540" s="193"/>
      <c r="BX540" s="193"/>
      <c r="BY540" s="154"/>
      <c r="BZ540" s="154"/>
      <c r="CA540" s="170"/>
      <c r="CB540" s="170"/>
      <c r="CC540" s="206"/>
      <c r="CD540" s="206"/>
      <c r="CE540" s="177"/>
      <c r="CF540" s="177"/>
      <c r="CI540" s="212"/>
      <c r="CJ540" s="212"/>
      <c r="CM540" s="160"/>
      <c r="CN540" s="160"/>
      <c r="CO540" s="218"/>
      <c r="CP540" s="218"/>
      <c r="CS540" s="107"/>
      <c r="CT540" s="107"/>
      <c r="CU540" s="187"/>
      <c r="CV540" s="187"/>
      <c r="CW540" s="230"/>
      <c r="CX540" s="230"/>
      <c r="CY540" s="236"/>
      <c r="CZ540" s="236"/>
      <c r="DA540" s="242"/>
      <c r="DB540" s="242"/>
      <c r="DC540" s="248"/>
      <c r="DD540" s="248"/>
      <c r="DE540" s="170"/>
      <c r="DF540" s="170"/>
      <c r="DG540" s="107"/>
      <c r="DH540" s="107"/>
      <c r="DK540" s="258"/>
      <c r="DL540" s="258"/>
      <c r="DM540" s="154"/>
      <c r="DN540" s="154"/>
      <c r="DO540" s="264"/>
      <c r="DP540" s="264"/>
      <c r="DQ540" s="270"/>
      <c r="DR540" s="270"/>
      <c r="DS540" s="113"/>
      <c r="DT540" s="113"/>
      <c r="DW540" s="276"/>
      <c r="DX540" s="276"/>
      <c r="DY540" s="282"/>
      <c r="DZ540" s="282"/>
      <c r="EA540" s="258"/>
      <c r="EB540" s="258"/>
      <c r="EC540" s="288"/>
      <c r="ED540" s="288"/>
      <c r="EG540" s="299"/>
      <c r="EH540" s="299"/>
      <c r="EI540" s="230"/>
      <c r="EJ540" s="230"/>
    </row>
    <row r="541" spans="1:140" s="91" customFormat="1" x14ac:dyDescent="0.2">
      <c r="A541" s="90"/>
      <c r="B541" s="81"/>
      <c r="D541" s="80"/>
      <c r="E541" s="96"/>
      <c r="F541" s="96"/>
      <c r="G541" s="97"/>
      <c r="H541" s="80"/>
      <c r="AL541" s="90"/>
      <c r="AM541" s="90"/>
      <c r="AY541" s="125"/>
      <c r="AZ541" s="125"/>
      <c r="BA541" s="107"/>
      <c r="BB541" s="107"/>
      <c r="BC541" s="131"/>
      <c r="BD541" s="131"/>
      <c r="BE541" s="170"/>
      <c r="BF541" s="170"/>
      <c r="BG541" s="119"/>
      <c r="BH541" s="119"/>
      <c r="BI541" s="113"/>
      <c r="BJ541" s="113"/>
      <c r="BK541" s="107"/>
      <c r="BL541" s="107"/>
      <c r="BM541" s="154"/>
      <c r="BN541" s="154"/>
      <c r="BO541" s="160"/>
      <c r="BP541" s="160"/>
      <c r="BQ541" s="107"/>
      <c r="BR541" s="107"/>
      <c r="BS541" s="177"/>
      <c r="BT541" s="177"/>
      <c r="BU541" s="187"/>
      <c r="BV541" s="187"/>
      <c r="BW541" s="193"/>
      <c r="BX541" s="193"/>
      <c r="BY541" s="154"/>
      <c r="BZ541" s="154"/>
      <c r="CA541" s="170"/>
      <c r="CB541" s="170"/>
      <c r="CC541" s="206"/>
      <c r="CD541" s="206"/>
      <c r="CE541" s="177"/>
      <c r="CF541" s="177"/>
      <c r="CI541" s="212"/>
      <c r="CJ541" s="212"/>
      <c r="CM541" s="160"/>
      <c r="CN541" s="160"/>
      <c r="CO541" s="218"/>
      <c r="CP541" s="218"/>
      <c r="CS541" s="107"/>
      <c r="CT541" s="107"/>
      <c r="CU541" s="187"/>
      <c r="CV541" s="187"/>
      <c r="CW541" s="230"/>
      <c r="CX541" s="230"/>
      <c r="CY541" s="236"/>
      <c r="CZ541" s="236"/>
      <c r="DA541" s="242"/>
      <c r="DB541" s="242"/>
      <c r="DC541" s="248"/>
      <c r="DD541" s="248"/>
      <c r="DE541" s="170"/>
      <c r="DF541" s="170"/>
      <c r="DG541" s="107"/>
      <c r="DH541" s="107"/>
      <c r="DK541" s="258"/>
      <c r="DL541" s="258"/>
      <c r="DM541" s="154"/>
      <c r="DN541" s="154"/>
      <c r="DO541" s="264"/>
      <c r="DP541" s="264"/>
      <c r="DQ541" s="270"/>
      <c r="DR541" s="270"/>
      <c r="DS541" s="113"/>
      <c r="DT541" s="113"/>
      <c r="DW541" s="276"/>
      <c r="DX541" s="276"/>
      <c r="DY541" s="282"/>
      <c r="DZ541" s="282"/>
      <c r="EA541" s="258"/>
      <c r="EB541" s="258"/>
      <c r="EC541" s="288"/>
      <c r="ED541" s="288"/>
      <c r="EG541" s="299"/>
      <c r="EH541" s="299"/>
      <c r="EI541" s="230"/>
      <c r="EJ541" s="230"/>
    </row>
    <row r="542" spans="1:140" s="91" customFormat="1" x14ac:dyDescent="0.2">
      <c r="A542" s="90"/>
      <c r="B542" s="81"/>
      <c r="D542" s="80"/>
      <c r="E542" s="96"/>
      <c r="F542" s="96"/>
      <c r="G542" s="97"/>
      <c r="H542" s="80"/>
      <c r="AL542" s="90"/>
      <c r="AM542" s="90"/>
      <c r="AY542" s="125"/>
      <c r="AZ542" s="125"/>
      <c r="BA542" s="107"/>
      <c r="BB542" s="107"/>
      <c r="BC542" s="131"/>
      <c r="BD542" s="131"/>
      <c r="BE542" s="170"/>
      <c r="BF542" s="170"/>
      <c r="BG542" s="119"/>
      <c r="BH542" s="119"/>
      <c r="BI542" s="113"/>
      <c r="BJ542" s="113"/>
      <c r="BK542" s="107"/>
      <c r="BL542" s="107"/>
      <c r="BM542" s="154"/>
      <c r="BN542" s="154"/>
      <c r="BO542" s="160"/>
      <c r="BP542" s="160"/>
      <c r="BQ542" s="107"/>
      <c r="BR542" s="107"/>
      <c r="BS542" s="177"/>
      <c r="BT542" s="177"/>
      <c r="BU542" s="187"/>
      <c r="BV542" s="187"/>
      <c r="BW542" s="193"/>
      <c r="BX542" s="193"/>
      <c r="BY542" s="154"/>
      <c r="BZ542" s="154"/>
      <c r="CA542" s="170"/>
      <c r="CB542" s="170"/>
      <c r="CC542" s="206"/>
      <c r="CD542" s="206"/>
      <c r="CE542" s="177"/>
      <c r="CF542" s="177"/>
      <c r="CI542" s="212"/>
      <c r="CJ542" s="212"/>
      <c r="CM542" s="160"/>
      <c r="CN542" s="160"/>
      <c r="CO542" s="218"/>
      <c r="CP542" s="218"/>
      <c r="CS542" s="107"/>
      <c r="CT542" s="107"/>
      <c r="CU542" s="187"/>
      <c r="CV542" s="187"/>
      <c r="CW542" s="230"/>
      <c r="CX542" s="230"/>
      <c r="CY542" s="236"/>
      <c r="CZ542" s="236"/>
      <c r="DA542" s="242"/>
      <c r="DB542" s="242"/>
      <c r="DC542" s="248"/>
      <c r="DD542" s="248"/>
      <c r="DE542" s="170"/>
      <c r="DF542" s="170"/>
      <c r="DG542" s="107"/>
      <c r="DH542" s="107"/>
      <c r="DK542" s="258"/>
      <c r="DL542" s="258"/>
      <c r="DM542" s="154"/>
      <c r="DN542" s="154"/>
      <c r="DO542" s="264"/>
      <c r="DP542" s="264"/>
      <c r="DQ542" s="270"/>
      <c r="DR542" s="270"/>
      <c r="DS542" s="113"/>
      <c r="DT542" s="113"/>
      <c r="DW542" s="276"/>
      <c r="DX542" s="276"/>
      <c r="DY542" s="282"/>
      <c r="DZ542" s="282"/>
      <c r="EA542" s="258"/>
      <c r="EB542" s="258"/>
      <c r="EC542" s="288"/>
      <c r="ED542" s="288"/>
      <c r="EG542" s="299"/>
      <c r="EH542" s="299"/>
      <c r="EI542" s="230"/>
      <c r="EJ542" s="230"/>
    </row>
    <row r="543" spans="1:140" s="91" customFormat="1" x14ac:dyDescent="0.2">
      <c r="A543" s="90"/>
      <c r="B543" s="81"/>
      <c r="D543" s="80"/>
      <c r="E543" s="96"/>
      <c r="F543" s="96"/>
      <c r="G543" s="97"/>
      <c r="H543" s="80"/>
      <c r="AL543" s="90"/>
      <c r="AM543" s="90"/>
      <c r="AY543" s="125"/>
      <c r="AZ543" s="125"/>
      <c r="BA543" s="107"/>
      <c r="BB543" s="107"/>
      <c r="BC543" s="131"/>
      <c r="BD543" s="131"/>
      <c r="BE543" s="170"/>
      <c r="BF543" s="170"/>
      <c r="BG543" s="119"/>
      <c r="BH543" s="119"/>
      <c r="BI543" s="113"/>
      <c r="BJ543" s="113"/>
      <c r="BK543" s="107"/>
      <c r="BL543" s="107"/>
      <c r="BM543" s="154"/>
      <c r="BN543" s="154"/>
      <c r="BO543" s="160"/>
      <c r="BP543" s="160"/>
      <c r="BQ543" s="107"/>
      <c r="BR543" s="107"/>
      <c r="BS543" s="177"/>
      <c r="BT543" s="177"/>
      <c r="BU543" s="187"/>
      <c r="BV543" s="187"/>
      <c r="BW543" s="193"/>
      <c r="BX543" s="193"/>
      <c r="BY543" s="154"/>
      <c r="BZ543" s="154"/>
      <c r="CA543" s="170"/>
      <c r="CB543" s="170"/>
      <c r="CC543" s="206"/>
      <c r="CD543" s="206"/>
      <c r="CE543" s="177"/>
      <c r="CF543" s="177"/>
      <c r="CI543" s="212"/>
      <c r="CJ543" s="212"/>
      <c r="CM543" s="160"/>
      <c r="CN543" s="160"/>
      <c r="CO543" s="218"/>
      <c r="CP543" s="218"/>
      <c r="CS543" s="107"/>
      <c r="CT543" s="107"/>
      <c r="CU543" s="187"/>
      <c r="CV543" s="187"/>
      <c r="CW543" s="230"/>
      <c r="CX543" s="230"/>
      <c r="CY543" s="236"/>
      <c r="CZ543" s="236"/>
      <c r="DA543" s="242"/>
      <c r="DB543" s="242"/>
      <c r="DC543" s="248"/>
      <c r="DD543" s="248"/>
      <c r="DE543" s="170"/>
      <c r="DF543" s="170"/>
      <c r="DG543" s="107"/>
      <c r="DH543" s="107"/>
      <c r="DK543" s="258"/>
      <c r="DL543" s="258"/>
      <c r="DM543" s="154"/>
      <c r="DN543" s="154"/>
      <c r="DO543" s="264"/>
      <c r="DP543" s="264"/>
      <c r="DQ543" s="270"/>
      <c r="DR543" s="270"/>
      <c r="DS543" s="113"/>
      <c r="DT543" s="113"/>
      <c r="DW543" s="276"/>
      <c r="DX543" s="276"/>
      <c r="DY543" s="282"/>
      <c r="DZ543" s="282"/>
      <c r="EA543" s="258"/>
      <c r="EB543" s="258"/>
      <c r="EC543" s="288"/>
      <c r="ED543" s="288"/>
      <c r="EG543" s="299"/>
      <c r="EH543" s="299"/>
      <c r="EI543" s="230"/>
      <c r="EJ543" s="230"/>
    </row>
    <row r="544" spans="1:140" s="91" customFormat="1" x14ac:dyDescent="0.2">
      <c r="A544" s="90"/>
      <c r="B544" s="81"/>
      <c r="D544" s="80"/>
      <c r="E544" s="96"/>
      <c r="F544" s="96"/>
      <c r="G544" s="97"/>
      <c r="H544" s="80"/>
      <c r="AL544" s="90"/>
      <c r="AM544" s="90"/>
      <c r="AY544" s="125"/>
      <c r="AZ544" s="125"/>
      <c r="BA544" s="107"/>
      <c r="BB544" s="107"/>
      <c r="BC544" s="131"/>
      <c r="BD544" s="131"/>
      <c r="BE544" s="170"/>
      <c r="BF544" s="170"/>
      <c r="BG544" s="119"/>
      <c r="BH544" s="119"/>
      <c r="BI544" s="113"/>
      <c r="BJ544" s="113"/>
      <c r="BK544" s="107"/>
      <c r="BL544" s="107"/>
      <c r="BM544" s="154"/>
      <c r="BN544" s="154"/>
      <c r="BO544" s="160"/>
      <c r="BP544" s="160"/>
      <c r="BQ544" s="107"/>
      <c r="BR544" s="107"/>
      <c r="BS544" s="177"/>
      <c r="BT544" s="177"/>
      <c r="BU544" s="187"/>
      <c r="BV544" s="187"/>
      <c r="BW544" s="193"/>
      <c r="BX544" s="193"/>
      <c r="BY544" s="154"/>
      <c r="BZ544" s="154"/>
      <c r="CA544" s="170"/>
      <c r="CB544" s="170"/>
      <c r="CC544" s="206"/>
      <c r="CD544" s="206"/>
      <c r="CE544" s="177"/>
      <c r="CF544" s="177"/>
      <c r="CI544" s="212"/>
      <c r="CJ544" s="212"/>
      <c r="CM544" s="160"/>
      <c r="CN544" s="160"/>
      <c r="CO544" s="218"/>
      <c r="CP544" s="218"/>
      <c r="CS544" s="107"/>
      <c r="CT544" s="107"/>
      <c r="CU544" s="187"/>
      <c r="CV544" s="187"/>
      <c r="CW544" s="230"/>
      <c r="CX544" s="230"/>
      <c r="CY544" s="236"/>
      <c r="CZ544" s="236"/>
      <c r="DA544" s="242"/>
      <c r="DB544" s="242"/>
      <c r="DC544" s="248"/>
      <c r="DD544" s="248"/>
      <c r="DE544" s="170"/>
      <c r="DF544" s="170"/>
      <c r="DG544" s="107"/>
      <c r="DH544" s="107"/>
      <c r="DK544" s="258"/>
      <c r="DL544" s="258"/>
      <c r="DM544" s="154"/>
      <c r="DN544" s="154"/>
      <c r="DO544" s="264"/>
      <c r="DP544" s="264"/>
      <c r="DQ544" s="270"/>
      <c r="DR544" s="270"/>
      <c r="DS544" s="113"/>
      <c r="DT544" s="113"/>
      <c r="DW544" s="276"/>
      <c r="DX544" s="276"/>
      <c r="DY544" s="282"/>
      <c r="DZ544" s="282"/>
      <c r="EA544" s="258"/>
      <c r="EB544" s="258"/>
      <c r="EC544" s="288"/>
      <c r="ED544" s="288"/>
      <c r="EG544" s="299"/>
      <c r="EH544" s="299"/>
      <c r="EI544" s="230"/>
      <c r="EJ544" s="230"/>
    </row>
    <row r="545" spans="1:140" s="91" customFormat="1" x14ac:dyDescent="0.2">
      <c r="A545" s="90"/>
      <c r="B545" s="81"/>
      <c r="D545" s="80"/>
      <c r="E545" s="96"/>
      <c r="F545" s="96"/>
      <c r="G545" s="97"/>
      <c r="H545" s="80"/>
      <c r="AL545" s="90"/>
      <c r="AM545" s="90"/>
      <c r="AY545" s="125"/>
      <c r="AZ545" s="125"/>
      <c r="BA545" s="107"/>
      <c r="BB545" s="107"/>
      <c r="BC545" s="131"/>
      <c r="BD545" s="131"/>
      <c r="BE545" s="170"/>
      <c r="BF545" s="170"/>
      <c r="BG545" s="119"/>
      <c r="BH545" s="119"/>
      <c r="BI545" s="113"/>
      <c r="BJ545" s="113"/>
      <c r="BK545" s="107"/>
      <c r="BL545" s="107"/>
      <c r="BM545" s="154"/>
      <c r="BN545" s="154"/>
      <c r="BO545" s="160"/>
      <c r="BP545" s="160"/>
      <c r="BQ545" s="107"/>
      <c r="BR545" s="107"/>
      <c r="BS545" s="177"/>
      <c r="BT545" s="177"/>
      <c r="BU545" s="187"/>
      <c r="BV545" s="187"/>
      <c r="BW545" s="193"/>
      <c r="BX545" s="193"/>
      <c r="BY545" s="154"/>
      <c r="BZ545" s="154"/>
      <c r="CA545" s="170"/>
      <c r="CB545" s="170"/>
      <c r="CC545" s="206"/>
      <c r="CD545" s="206"/>
      <c r="CE545" s="177"/>
      <c r="CF545" s="177"/>
      <c r="CI545" s="212"/>
      <c r="CJ545" s="212"/>
      <c r="CM545" s="160"/>
      <c r="CN545" s="160"/>
      <c r="CO545" s="218"/>
      <c r="CP545" s="218"/>
      <c r="CS545" s="107"/>
      <c r="CT545" s="107"/>
      <c r="CU545" s="187"/>
      <c r="CV545" s="187"/>
      <c r="CW545" s="230"/>
      <c r="CX545" s="230"/>
      <c r="CY545" s="236"/>
      <c r="CZ545" s="236"/>
      <c r="DA545" s="242"/>
      <c r="DB545" s="242"/>
      <c r="DC545" s="248"/>
      <c r="DD545" s="248"/>
      <c r="DE545" s="170"/>
      <c r="DF545" s="170"/>
      <c r="DG545" s="107"/>
      <c r="DH545" s="107"/>
      <c r="DK545" s="258"/>
      <c r="DL545" s="258"/>
      <c r="DM545" s="154"/>
      <c r="DN545" s="154"/>
      <c r="DO545" s="264"/>
      <c r="DP545" s="264"/>
      <c r="DQ545" s="270"/>
      <c r="DR545" s="270"/>
      <c r="DS545" s="113"/>
      <c r="DT545" s="113"/>
      <c r="DW545" s="276"/>
      <c r="DX545" s="276"/>
      <c r="DY545" s="282"/>
      <c r="DZ545" s="282"/>
      <c r="EA545" s="258"/>
      <c r="EB545" s="258"/>
      <c r="EC545" s="288"/>
      <c r="ED545" s="288"/>
      <c r="EG545" s="299"/>
      <c r="EH545" s="299"/>
      <c r="EI545" s="230"/>
      <c r="EJ545" s="230"/>
    </row>
    <row r="546" spans="1:140" s="91" customFormat="1" x14ac:dyDescent="0.2">
      <c r="A546" s="90"/>
      <c r="B546" s="81"/>
      <c r="D546" s="80"/>
      <c r="E546" s="96"/>
      <c r="F546" s="96"/>
      <c r="G546" s="97"/>
      <c r="H546" s="80"/>
      <c r="AL546" s="90"/>
      <c r="AM546" s="90"/>
      <c r="AY546" s="125"/>
      <c r="AZ546" s="125"/>
      <c r="BA546" s="107"/>
      <c r="BB546" s="107"/>
      <c r="BC546" s="131"/>
      <c r="BD546" s="131"/>
      <c r="BE546" s="170"/>
      <c r="BF546" s="170"/>
      <c r="BG546" s="119"/>
      <c r="BH546" s="119"/>
      <c r="BI546" s="113"/>
      <c r="BJ546" s="113"/>
      <c r="BK546" s="107"/>
      <c r="BL546" s="107"/>
      <c r="BM546" s="154"/>
      <c r="BN546" s="154"/>
      <c r="BO546" s="160"/>
      <c r="BP546" s="160"/>
      <c r="BQ546" s="107"/>
      <c r="BR546" s="107"/>
      <c r="BS546" s="177"/>
      <c r="BT546" s="177"/>
      <c r="BU546" s="187"/>
      <c r="BV546" s="187"/>
      <c r="BW546" s="193"/>
      <c r="BX546" s="193"/>
      <c r="BY546" s="154"/>
      <c r="BZ546" s="154"/>
      <c r="CA546" s="170"/>
      <c r="CB546" s="170"/>
      <c r="CC546" s="206"/>
      <c r="CD546" s="206"/>
      <c r="CE546" s="177"/>
      <c r="CF546" s="177"/>
      <c r="CI546" s="212"/>
      <c r="CJ546" s="212"/>
      <c r="CM546" s="160"/>
      <c r="CN546" s="160"/>
      <c r="CO546" s="218"/>
      <c r="CP546" s="218"/>
      <c r="CS546" s="107"/>
      <c r="CT546" s="107"/>
      <c r="CU546" s="187"/>
      <c r="CV546" s="187"/>
      <c r="CW546" s="230"/>
      <c r="CX546" s="230"/>
      <c r="CY546" s="236"/>
      <c r="CZ546" s="236"/>
      <c r="DA546" s="242"/>
      <c r="DB546" s="242"/>
      <c r="DC546" s="248"/>
      <c r="DD546" s="248"/>
      <c r="DE546" s="170"/>
      <c r="DF546" s="170"/>
      <c r="DG546" s="107"/>
      <c r="DH546" s="107"/>
      <c r="DK546" s="258"/>
      <c r="DL546" s="258"/>
      <c r="DM546" s="154"/>
      <c r="DN546" s="154"/>
      <c r="DO546" s="264"/>
      <c r="DP546" s="264"/>
      <c r="DQ546" s="270"/>
      <c r="DR546" s="270"/>
      <c r="DS546" s="113"/>
      <c r="DT546" s="113"/>
      <c r="DW546" s="276"/>
      <c r="DX546" s="276"/>
      <c r="DY546" s="282"/>
      <c r="DZ546" s="282"/>
      <c r="EA546" s="258"/>
      <c r="EB546" s="258"/>
      <c r="EC546" s="288"/>
      <c r="ED546" s="288"/>
      <c r="EG546" s="299"/>
      <c r="EH546" s="299"/>
      <c r="EI546" s="230"/>
      <c r="EJ546" s="230"/>
    </row>
    <row r="547" spans="1:140" s="91" customFormat="1" x14ac:dyDescent="0.2">
      <c r="A547" s="90"/>
      <c r="B547" s="81"/>
      <c r="D547" s="80"/>
      <c r="E547" s="96"/>
      <c r="F547" s="96"/>
      <c r="G547" s="97"/>
      <c r="H547" s="80"/>
      <c r="AL547" s="90"/>
      <c r="AM547" s="90"/>
      <c r="AY547" s="125"/>
      <c r="AZ547" s="125"/>
      <c r="BA547" s="107"/>
      <c r="BB547" s="107"/>
      <c r="BC547" s="131"/>
      <c r="BD547" s="131"/>
      <c r="BE547" s="170"/>
      <c r="BF547" s="170"/>
      <c r="BG547" s="119"/>
      <c r="BH547" s="119"/>
      <c r="BI547" s="113"/>
      <c r="BJ547" s="113"/>
      <c r="BK547" s="107"/>
      <c r="BL547" s="107"/>
      <c r="BM547" s="154"/>
      <c r="BN547" s="154"/>
      <c r="BO547" s="160"/>
      <c r="BP547" s="160"/>
      <c r="BQ547" s="107"/>
      <c r="BR547" s="107"/>
      <c r="BS547" s="177"/>
      <c r="BT547" s="177"/>
      <c r="BU547" s="187"/>
      <c r="BV547" s="187"/>
      <c r="BW547" s="193"/>
      <c r="BX547" s="193"/>
      <c r="BY547" s="154"/>
      <c r="BZ547" s="154"/>
      <c r="CA547" s="170"/>
      <c r="CB547" s="170"/>
      <c r="CC547" s="206"/>
      <c r="CD547" s="206"/>
      <c r="CE547" s="177"/>
      <c r="CF547" s="177"/>
      <c r="CI547" s="212"/>
      <c r="CJ547" s="212"/>
      <c r="CM547" s="160"/>
      <c r="CN547" s="160"/>
      <c r="CO547" s="218"/>
      <c r="CP547" s="218"/>
      <c r="CS547" s="107"/>
      <c r="CT547" s="107"/>
      <c r="CU547" s="187"/>
      <c r="CV547" s="187"/>
      <c r="CW547" s="230"/>
      <c r="CX547" s="230"/>
      <c r="CY547" s="236"/>
      <c r="CZ547" s="236"/>
      <c r="DA547" s="242"/>
      <c r="DB547" s="242"/>
      <c r="DC547" s="248"/>
      <c r="DD547" s="248"/>
      <c r="DE547" s="170"/>
      <c r="DF547" s="170"/>
      <c r="DG547" s="107"/>
      <c r="DH547" s="107"/>
      <c r="DK547" s="258"/>
      <c r="DL547" s="258"/>
      <c r="DM547" s="154"/>
      <c r="DN547" s="154"/>
      <c r="DO547" s="264"/>
      <c r="DP547" s="264"/>
      <c r="DQ547" s="270"/>
      <c r="DR547" s="270"/>
      <c r="DS547" s="113"/>
      <c r="DT547" s="113"/>
      <c r="DW547" s="276"/>
      <c r="DX547" s="276"/>
      <c r="DY547" s="282"/>
      <c r="DZ547" s="282"/>
      <c r="EA547" s="258"/>
      <c r="EB547" s="258"/>
      <c r="EC547" s="288"/>
      <c r="ED547" s="288"/>
      <c r="EG547" s="299"/>
      <c r="EH547" s="299"/>
      <c r="EI547" s="230"/>
      <c r="EJ547" s="230"/>
    </row>
    <row r="548" spans="1:140" s="91" customFormat="1" x14ac:dyDescent="0.2">
      <c r="A548" s="90"/>
      <c r="B548" s="81"/>
      <c r="D548" s="80"/>
      <c r="E548" s="96"/>
      <c r="F548" s="96"/>
      <c r="G548" s="97"/>
      <c r="H548" s="80"/>
      <c r="AL548" s="90"/>
      <c r="AM548" s="90"/>
      <c r="AY548" s="125"/>
      <c r="AZ548" s="125"/>
      <c r="BA548" s="107"/>
      <c r="BB548" s="107"/>
      <c r="BC548" s="131"/>
      <c r="BD548" s="131"/>
      <c r="BE548" s="170"/>
      <c r="BF548" s="170"/>
      <c r="BG548" s="119"/>
      <c r="BH548" s="119"/>
      <c r="BI548" s="113"/>
      <c r="BJ548" s="113"/>
      <c r="BK548" s="107"/>
      <c r="BL548" s="107"/>
      <c r="BM548" s="154"/>
      <c r="BN548" s="154"/>
      <c r="BO548" s="160"/>
      <c r="BP548" s="160"/>
      <c r="BQ548" s="107"/>
      <c r="BR548" s="107"/>
      <c r="BS548" s="177"/>
      <c r="BT548" s="177"/>
      <c r="BU548" s="187"/>
      <c r="BV548" s="187"/>
      <c r="BW548" s="193"/>
      <c r="BX548" s="193"/>
      <c r="BY548" s="154"/>
      <c r="BZ548" s="154"/>
      <c r="CA548" s="170"/>
      <c r="CB548" s="170"/>
      <c r="CC548" s="206"/>
      <c r="CD548" s="206"/>
      <c r="CE548" s="177"/>
      <c r="CF548" s="177"/>
      <c r="CI548" s="212"/>
      <c r="CJ548" s="212"/>
      <c r="CM548" s="160"/>
      <c r="CN548" s="160"/>
      <c r="CO548" s="218"/>
      <c r="CP548" s="218"/>
      <c r="CS548" s="107"/>
      <c r="CT548" s="107"/>
      <c r="CU548" s="187"/>
      <c r="CV548" s="187"/>
      <c r="CW548" s="230"/>
      <c r="CX548" s="230"/>
      <c r="CY548" s="236"/>
      <c r="CZ548" s="236"/>
      <c r="DA548" s="242"/>
      <c r="DB548" s="242"/>
      <c r="DC548" s="248"/>
      <c r="DD548" s="248"/>
      <c r="DE548" s="170"/>
      <c r="DF548" s="170"/>
      <c r="DG548" s="107"/>
      <c r="DH548" s="107"/>
      <c r="DK548" s="258"/>
      <c r="DL548" s="258"/>
      <c r="DM548" s="154"/>
      <c r="DN548" s="154"/>
      <c r="DO548" s="264"/>
      <c r="DP548" s="264"/>
      <c r="DQ548" s="270"/>
      <c r="DR548" s="270"/>
      <c r="DS548" s="113"/>
      <c r="DT548" s="113"/>
      <c r="DW548" s="276"/>
      <c r="DX548" s="276"/>
      <c r="DY548" s="282"/>
      <c r="DZ548" s="282"/>
      <c r="EA548" s="258"/>
      <c r="EB548" s="258"/>
      <c r="EC548" s="288"/>
      <c r="ED548" s="288"/>
      <c r="EG548" s="299"/>
      <c r="EH548" s="299"/>
      <c r="EI548" s="230"/>
      <c r="EJ548" s="230"/>
    </row>
    <row r="549" spans="1:140" s="91" customFormat="1" x14ac:dyDescent="0.2">
      <c r="A549" s="90"/>
      <c r="B549" s="81"/>
      <c r="D549" s="80"/>
      <c r="E549" s="96"/>
      <c r="F549" s="96"/>
      <c r="G549" s="97"/>
      <c r="H549" s="80"/>
      <c r="AL549" s="90"/>
      <c r="AM549" s="90"/>
      <c r="AY549" s="125"/>
      <c r="AZ549" s="125"/>
      <c r="BA549" s="107"/>
      <c r="BB549" s="107"/>
      <c r="BC549" s="131"/>
      <c r="BD549" s="131"/>
      <c r="BE549" s="170"/>
      <c r="BF549" s="170"/>
      <c r="BG549" s="119"/>
      <c r="BH549" s="119"/>
      <c r="BI549" s="113"/>
      <c r="BJ549" s="113"/>
      <c r="BK549" s="107"/>
      <c r="BL549" s="107"/>
      <c r="BM549" s="154"/>
      <c r="BN549" s="154"/>
      <c r="BO549" s="160"/>
      <c r="BP549" s="160"/>
      <c r="BQ549" s="107"/>
      <c r="BR549" s="107"/>
      <c r="BS549" s="177"/>
      <c r="BT549" s="177"/>
      <c r="BU549" s="187"/>
      <c r="BV549" s="187"/>
      <c r="BW549" s="193"/>
      <c r="BX549" s="193"/>
      <c r="BY549" s="154"/>
      <c r="BZ549" s="154"/>
      <c r="CA549" s="170"/>
      <c r="CB549" s="170"/>
      <c r="CC549" s="206"/>
      <c r="CD549" s="206"/>
      <c r="CE549" s="177"/>
      <c r="CF549" s="177"/>
      <c r="CI549" s="212"/>
      <c r="CJ549" s="212"/>
      <c r="CM549" s="160"/>
      <c r="CN549" s="160"/>
      <c r="CO549" s="218"/>
      <c r="CP549" s="218"/>
      <c r="CS549" s="107"/>
      <c r="CT549" s="107"/>
      <c r="CU549" s="187"/>
      <c r="CV549" s="187"/>
      <c r="CW549" s="230"/>
      <c r="CX549" s="230"/>
      <c r="CY549" s="236"/>
      <c r="CZ549" s="236"/>
      <c r="DA549" s="242"/>
      <c r="DB549" s="242"/>
      <c r="DC549" s="248"/>
      <c r="DD549" s="248"/>
      <c r="DE549" s="170"/>
      <c r="DF549" s="170"/>
      <c r="DG549" s="107"/>
      <c r="DH549" s="107"/>
      <c r="DK549" s="258"/>
      <c r="DL549" s="258"/>
      <c r="DM549" s="154"/>
      <c r="DN549" s="154"/>
      <c r="DO549" s="264"/>
      <c r="DP549" s="264"/>
      <c r="DQ549" s="270"/>
      <c r="DR549" s="270"/>
      <c r="DS549" s="113"/>
      <c r="DT549" s="113"/>
      <c r="DW549" s="276"/>
      <c r="DX549" s="276"/>
      <c r="DY549" s="282"/>
      <c r="DZ549" s="282"/>
      <c r="EA549" s="258"/>
      <c r="EB549" s="258"/>
      <c r="EC549" s="288"/>
      <c r="ED549" s="288"/>
      <c r="EG549" s="299"/>
      <c r="EH549" s="299"/>
      <c r="EI549" s="230"/>
      <c r="EJ549" s="230"/>
    </row>
    <row r="550" spans="1:140" s="91" customFormat="1" x14ac:dyDescent="0.2">
      <c r="A550" s="90"/>
      <c r="B550" s="81"/>
      <c r="D550" s="80"/>
      <c r="E550" s="96"/>
      <c r="F550" s="96"/>
      <c r="G550" s="97"/>
      <c r="H550" s="80"/>
      <c r="AL550" s="90"/>
      <c r="AM550" s="90"/>
      <c r="AY550" s="125"/>
      <c r="AZ550" s="125"/>
      <c r="BA550" s="107"/>
      <c r="BB550" s="107"/>
      <c r="BC550" s="131"/>
      <c r="BD550" s="131"/>
      <c r="BE550" s="170"/>
      <c r="BF550" s="170"/>
      <c r="BG550" s="119"/>
      <c r="BH550" s="119"/>
      <c r="BI550" s="113"/>
      <c r="BJ550" s="113"/>
      <c r="BK550" s="107"/>
      <c r="BL550" s="107"/>
      <c r="BM550" s="154"/>
      <c r="BN550" s="154"/>
      <c r="BO550" s="160"/>
      <c r="BP550" s="160"/>
      <c r="BQ550" s="107"/>
      <c r="BR550" s="107"/>
      <c r="BS550" s="177"/>
      <c r="BT550" s="177"/>
      <c r="BU550" s="187"/>
      <c r="BV550" s="187"/>
      <c r="BW550" s="193"/>
      <c r="BX550" s="193"/>
      <c r="BY550" s="154"/>
      <c r="BZ550" s="154"/>
      <c r="CA550" s="170"/>
      <c r="CB550" s="170"/>
      <c r="CC550" s="206"/>
      <c r="CD550" s="206"/>
      <c r="CE550" s="177"/>
      <c r="CF550" s="177"/>
      <c r="CI550" s="212"/>
      <c r="CJ550" s="212"/>
      <c r="CM550" s="160"/>
      <c r="CN550" s="160"/>
      <c r="CO550" s="218"/>
      <c r="CP550" s="218"/>
      <c r="CS550" s="107"/>
      <c r="CT550" s="107"/>
      <c r="CU550" s="187"/>
      <c r="CV550" s="187"/>
      <c r="CW550" s="230"/>
      <c r="CX550" s="230"/>
      <c r="CY550" s="236"/>
      <c r="CZ550" s="236"/>
      <c r="DA550" s="242"/>
      <c r="DB550" s="242"/>
      <c r="DC550" s="248"/>
      <c r="DD550" s="248"/>
      <c r="DE550" s="170"/>
      <c r="DF550" s="170"/>
      <c r="DG550" s="107"/>
      <c r="DH550" s="107"/>
      <c r="DK550" s="258"/>
      <c r="DL550" s="258"/>
      <c r="DM550" s="154"/>
      <c r="DN550" s="154"/>
      <c r="DO550" s="264"/>
      <c r="DP550" s="264"/>
      <c r="DQ550" s="270"/>
      <c r="DR550" s="270"/>
      <c r="DS550" s="113"/>
      <c r="DT550" s="113"/>
      <c r="DW550" s="276"/>
      <c r="DX550" s="276"/>
      <c r="DY550" s="282"/>
      <c r="DZ550" s="282"/>
      <c r="EA550" s="258"/>
      <c r="EB550" s="258"/>
      <c r="EC550" s="288"/>
      <c r="ED550" s="288"/>
      <c r="EG550" s="299"/>
      <c r="EH550" s="299"/>
      <c r="EI550" s="230"/>
      <c r="EJ550" s="230"/>
    </row>
    <row r="551" spans="1:140" s="91" customFormat="1" x14ac:dyDescent="0.2">
      <c r="A551" s="90"/>
      <c r="B551" s="81"/>
      <c r="D551" s="80"/>
      <c r="E551" s="96"/>
      <c r="F551" s="96"/>
      <c r="G551" s="97"/>
      <c r="H551" s="80"/>
      <c r="AL551" s="90"/>
      <c r="AM551" s="90"/>
      <c r="AY551" s="125"/>
      <c r="AZ551" s="125"/>
      <c r="BA551" s="107"/>
      <c r="BB551" s="107"/>
      <c r="BC551" s="131"/>
      <c r="BD551" s="131"/>
      <c r="BE551" s="170"/>
      <c r="BF551" s="170"/>
      <c r="BG551" s="119"/>
      <c r="BH551" s="119"/>
      <c r="BI551" s="113"/>
      <c r="BJ551" s="113"/>
      <c r="BK551" s="107"/>
      <c r="BL551" s="107"/>
      <c r="BM551" s="154"/>
      <c r="BN551" s="154"/>
      <c r="BO551" s="160"/>
      <c r="BP551" s="160"/>
      <c r="BQ551" s="107"/>
      <c r="BR551" s="107"/>
      <c r="BS551" s="177"/>
      <c r="BT551" s="177"/>
      <c r="BU551" s="187"/>
      <c r="BV551" s="187"/>
      <c r="BW551" s="193"/>
      <c r="BX551" s="193"/>
      <c r="BY551" s="154"/>
      <c r="BZ551" s="154"/>
      <c r="CA551" s="170"/>
      <c r="CB551" s="170"/>
      <c r="CC551" s="206"/>
      <c r="CD551" s="206"/>
      <c r="CE551" s="177"/>
      <c r="CF551" s="177"/>
      <c r="CI551" s="212"/>
      <c r="CJ551" s="212"/>
      <c r="CM551" s="160"/>
      <c r="CN551" s="160"/>
      <c r="CO551" s="218"/>
      <c r="CP551" s="218"/>
      <c r="CS551" s="107"/>
      <c r="CT551" s="107"/>
      <c r="CU551" s="187"/>
      <c r="CV551" s="187"/>
      <c r="CW551" s="230"/>
      <c r="CX551" s="230"/>
      <c r="CY551" s="236"/>
      <c r="CZ551" s="236"/>
      <c r="DA551" s="242"/>
      <c r="DB551" s="242"/>
      <c r="DC551" s="248"/>
      <c r="DD551" s="248"/>
      <c r="DE551" s="170"/>
      <c r="DF551" s="170"/>
      <c r="DG551" s="107"/>
      <c r="DH551" s="107"/>
      <c r="DK551" s="258"/>
      <c r="DL551" s="258"/>
      <c r="DM551" s="154"/>
      <c r="DN551" s="154"/>
      <c r="DO551" s="264"/>
      <c r="DP551" s="264"/>
      <c r="DQ551" s="270"/>
      <c r="DR551" s="270"/>
      <c r="DS551" s="113"/>
      <c r="DT551" s="113"/>
      <c r="DW551" s="276"/>
      <c r="DX551" s="276"/>
      <c r="DY551" s="282"/>
      <c r="DZ551" s="282"/>
      <c r="EA551" s="258"/>
      <c r="EB551" s="258"/>
      <c r="EC551" s="288"/>
      <c r="ED551" s="288"/>
      <c r="EG551" s="299"/>
      <c r="EH551" s="299"/>
      <c r="EI551" s="230"/>
      <c r="EJ551" s="230"/>
    </row>
    <row r="552" spans="1:140" s="91" customFormat="1" x14ac:dyDescent="0.2">
      <c r="A552" s="90"/>
      <c r="B552" s="81"/>
      <c r="D552" s="80"/>
      <c r="E552" s="96"/>
      <c r="F552" s="96"/>
      <c r="G552" s="97"/>
      <c r="H552" s="80"/>
      <c r="AL552" s="90"/>
      <c r="AM552" s="90"/>
      <c r="AY552" s="125"/>
      <c r="AZ552" s="125"/>
      <c r="BA552" s="107"/>
      <c r="BB552" s="107"/>
      <c r="BC552" s="131"/>
      <c r="BD552" s="131"/>
      <c r="BE552" s="170"/>
      <c r="BF552" s="170"/>
      <c r="BG552" s="119"/>
      <c r="BH552" s="119"/>
      <c r="BI552" s="113"/>
      <c r="BJ552" s="113"/>
      <c r="BK552" s="107"/>
      <c r="BL552" s="107"/>
      <c r="BM552" s="154"/>
      <c r="BN552" s="154"/>
      <c r="BO552" s="160"/>
      <c r="BP552" s="160"/>
      <c r="BQ552" s="107"/>
      <c r="BR552" s="107"/>
      <c r="BS552" s="177"/>
      <c r="BT552" s="177"/>
      <c r="BU552" s="187"/>
      <c r="BV552" s="187"/>
      <c r="BW552" s="193"/>
      <c r="BX552" s="193"/>
      <c r="BY552" s="154"/>
      <c r="BZ552" s="154"/>
      <c r="CA552" s="170"/>
      <c r="CB552" s="170"/>
      <c r="CC552" s="206"/>
      <c r="CD552" s="206"/>
      <c r="CE552" s="177"/>
      <c r="CF552" s="177"/>
      <c r="CI552" s="212"/>
      <c r="CJ552" s="212"/>
      <c r="CM552" s="160"/>
      <c r="CN552" s="160"/>
      <c r="CO552" s="218"/>
      <c r="CP552" s="218"/>
      <c r="CS552" s="107"/>
      <c r="CT552" s="107"/>
      <c r="CU552" s="187"/>
      <c r="CV552" s="187"/>
      <c r="CW552" s="230"/>
      <c r="CX552" s="230"/>
      <c r="CY552" s="236"/>
      <c r="CZ552" s="236"/>
      <c r="DA552" s="242"/>
      <c r="DB552" s="242"/>
      <c r="DC552" s="248"/>
      <c r="DD552" s="248"/>
      <c r="DE552" s="170"/>
      <c r="DF552" s="170"/>
      <c r="DG552" s="107"/>
      <c r="DH552" s="107"/>
      <c r="DK552" s="258"/>
      <c r="DL552" s="258"/>
      <c r="DM552" s="154"/>
      <c r="DN552" s="154"/>
      <c r="DO552" s="264"/>
      <c r="DP552" s="264"/>
      <c r="DQ552" s="270"/>
      <c r="DR552" s="270"/>
      <c r="DS552" s="113"/>
      <c r="DT552" s="113"/>
      <c r="DW552" s="276"/>
      <c r="DX552" s="276"/>
      <c r="DY552" s="282"/>
      <c r="DZ552" s="282"/>
      <c r="EA552" s="258"/>
      <c r="EB552" s="258"/>
      <c r="EC552" s="288"/>
      <c r="ED552" s="288"/>
      <c r="EG552" s="299"/>
      <c r="EH552" s="299"/>
      <c r="EI552" s="230"/>
      <c r="EJ552" s="230"/>
    </row>
    <row r="553" spans="1:140" s="91" customFormat="1" x14ac:dyDescent="0.2">
      <c r="A553" s="90"/>
      <c r="B553" s="81"/>
      <c r="D553" s="80"/>
      <c r="E553" s="96"/>
      <c r="F553" s="96"/>
      <c r="G553" s="97"/>
      <c r="H553" s="80"/>
      <c r="AL553" s="90"/>
      <c r="AM553" s="90"/>
      <c r="AY553" s="125"/>
      <c r="AZ553" s="125"/>
      <c r="BA553" s="107"/>
      <c r="BB553" s="107"/>
      <c r="BC553" s="131"/>
      <c r="BD553" s="131"/>
      <c r="BE553" s="170"/>
      <c r="BF553" s="170"/>
      <c r="BG553" s="119"/>
      <c r="BH553" s="119"/>
      <c r="BI553" s="113"/>
      <c r="BJ553" s="113"/>
      <c r="BK553" s="107"/>
      <c r="BL553" s="107"/>
      <c r="BM553" s="154"/>
      <c r="BN553" s="154"/>
      <c r="BO553" s="160"/>
      <c r="BP553" s="160"/>
      <c r="BQ553" s="107"/>
      <c r="BR553" s="107"/>
      <c r="BS553" s="177"/>
      <c r="BT553" s="177"/>
      <c r="BU553" s="187"/>
      <c r="BV553" s="187"/>
      <c r="BW553" s="193"/>
      <c r="BX553" s="193"/>
      <c r="BY553" s="154"/>
      <c r="BZ553" s="154"/>
      <c r="CA553" s="170"/>
      <c r="CB553" s="170"/>
      <c r="CC553" s="206"/>
      <c r="CD553" s="206"/>
      <c r="CE553" s="177"/>
      <c r="CF553" s="177"/>
      <c r="CI553" s="212"/>
      <c r="CJ553" s="212"/>
      <c r="CM553" s="160"/>
      <c r="CN553" s="160"/>
      <c r="CO553" s="218"/>
      <c r="CP553" s="218"/>
      <c r="CS553" s="107"/>
      <c r="CT553" s="107"/>
      <c r="CU553" s="187"/>
      <c r="CV553" s="187"/>
      <c r="CW553" s="230"/>
      <c r="CX553" s="230"/>
      <c r="CY553" s="236"/>
      <c r="CZ553" s="236"/>
      <c r="DA553" s="242"/>
      <c r="DB553" s="242"/>
      <c r="DC553" s="248"/>
      <c r="DD553" s="248"/>
      <c r="DE553" s="170"/>
      <c r="DF553" s="170"/>
      <c r="DG553" s="107"/>
      <c r="DH553" s="107"/>
      <c r="DK553" s="258"/>
      <c r="DL553" s="258"/>
      <c r="DM553" s="154"/>
      <c r="DN553" s="154"/>
      <c r="DO553" s="264"/>
      <c r="DP553" s="264"/>
      <c r="DQ553" s="270"/>
      <c r="DR553" s="270"/>
      <c r="DS553" s="113"/>
      <c r="DT553" s="113"/>
      <c r="DW553" s="276"/>
      <c r="DX553" s="276"/>
      <c r="DY553" s="282"/>
      <c r="DZ553" s="282"/>
      <c r="EA553" s="258"/>
      <c r="EB553" s="258"/>
      <c r="EC553" s="288"/>
      <c r="ED553" s="288"/>
      <c r="EG553" s="299"/>
      <c r="EH553" s="299"/>
      <c r="EI553" s="230"/>
      <c r="EJ553" s="230"/>
    </row>
    <row r="554" spans="1:140" s="91" customFormat="1" x14ac:dyDescent="0.2">
      <c r="A554" s="90"/>
      <c r="B554" s="81"/>
      <c r="D554" s="80"/>
      <c r="E554" s="96"/>
      <c r="F554" s="96"/>
      <c r="G554" s="97"/>
      <c r="H554" s="80"/>
      <c r="AL554" s="90"/>
      <c r="AM554" s="90"/>
      <c r="AY554" s="125"/>
      <c r="AZ554" s="125"/>
      <c r="BA554" s="107"/>
      <c r="BB554" s="107"/>
      <c r="BC554" s="131"/>
      <c r="BD554" s="131"/>
      <c r="BE554" s="170"/>
      <c r="BF554" s="170"/>
      <c r="BG554" s="119"/>
      <c r="BH554" s="119"/>
      <c r="BI554" s="113"/>
      <c r="BJ554" s="113"/>
      <c r="BK554" s="107"/>
      <c r="BL554" s="107"/>
      <c r="BM554" s="154"/>
      <c r="BN554" s="154"/>
      <c r="BO554" s="160"/>
      <c r="BP554" s="160"/>
      <c r="BQ554" s="107"/>
      <c r="BR554" s="107"/>
      <c r="BS554" s="177"/>
      <c r="BT554" s="177"/>
      <c r="BU554" s="187"/>
      <c r="BV554" s="187"/>
      <c r="BW554" s="193"/>
      <c r="BX554" s="193"/>
      <c r="BY554" s="154"/>
      <c r="BZ554" s="154"/>
      <c r="CA554" s="170"/>
      <c r="CB554" s="170"/>
      <c r="CC554" s="206"/>
      <c r="CD554" s="206"/>
      <c r="CE554" s="177"/>
      <c r="CF554" s="177"/>
      <c r="CI554" s="212"/>
      <c r="CJ554" s="212"/>
      <c r="CM554" s="160"/>
      <c r="CN554" s="160"/>
      <c r="CO554" s="218"/>
      <c r="CP554" s="218"/>
      <c r="CS554" s="107"/>
      <c r="CT554" s="107"/>
      <c r="CU554" s="187"/>
      <c r="CV554" s="187"/>
      <c r="CW554" s="230"/>
      <c r="CX554" s="230"/>
      <c r="CY554" s="236"/>
      <c r="CZ554" s="236"/>
      <c r="DA554" s="242"/>
      <c r="DB554" s="242"/>
      <c r="DC554" s="248"/>
      <c r="DD554" s="248"/>
      <c r="DE554" s="170"/>
      <c r="DF554" s="170"/>
      <c r="DG554" s="107"/>
      <c r="DH554" s="107"/>
      <c r="DK554" s="258"/>
      <c r="DL554" s="258"/>
      <c r="DM554" s="154"/>
      <c r="DN554" s="154"/>
      <c r="DO554" s="264"/>
      <c r="DP554" s="264"/>
      <c r="DQ554" s="270"/>
      <c r="DR554" s="270"/>
      <c r="DS554" s="113"/>
      <c r="DT554" s="113"/>
      <c r="DW554" s="276"/>
      <c r="DX554" s="276"/>
      <c r="DY554" s="282"/>
      <c r="DZ554" s="282"/>
      <c r="EA554" s="258"/>
      <c r="EB554" s="258"/>
      <c r="EC554" s="288"/>
      <c r="ED554" s="288"/>
      <c r="EG554" s="299"/>
      <c r="EH554" s="299"/>
      <c r="EI554" s="230"/>
      <c r="EJ554" s="230"/>
    </row>
    <row r="555" spans="1:140" s="91" customFormat="1" x14ac:dyDescent="0.2">
      <c r="A555" s="90"/>
      <c r="B555" s="81"/>
      <c r="D555" s="80"/>
      <c r="E555" s="96"/>
      <c r="F555" s="96"/>
      <c r="G555" s="97"/>
      <c r="H555" s="80"/>
      <c r="AL555" s="90"/>
      <c r="AM555" s="90"/>
      <c r="AY555" s="125"/>
      <c r="AZ555" s="125"/>
      <c r="BA555" s="107"/>
      <c r="BB555" s="107"/>
      <c r="BC555" s="131"/>
      <c r="BD555" s="131"/>
      <c r="BE555" s="170"/>
      <c r="BF555" s="170"/>
      <c r="BG555" s="119"/>
      <c r="BH555" s="119"/>
      <c r="BI555" s="113"/>
      <c r="BJ555" s="113"/>
      <c r="BK555" s="107"/>
      <c r="BL555" s="107"/>
      <c r="BM555" s="154"/>
      <c r="BN555" s="154"/>
      <c r="BO555" s="160"/>
      <c r="BP555" s="160"/>
      <c r="BQ555" s="107"/>
      <c r="BR555" s="107"/>
      <c r="BS555" s="177"/>
      <c r="BT555" s="177"/>
      <c r="BU555" s="187"/>
      <c r="BV555" s="187"/>
      <c r="BW555" s="193"/>
      <c r="BX555" s="193"/>
      <c r="BY555" s="154"/>
      <c r="BZ555" s="154"/>
      <c r="CA555" s="170"/>
      <c r="CB555" s="170"/>
      <c r="CC555" s="206"/>
      <c r="CD555" s="206"/>
      <c r="CE555" s="177"/>
      <c r="CF555" s="177"/>
      <c r="CI555" s="212"/>
      <c r="CJ555" s="212"/>
      <c r="CM555" s="160"/>
      <c r="CN555" s="160"/>
      <c r="CO555" s="218"/>
      <c r="CP555" s="218"/>
      <c r="CS555" s="107"/>
      <c r="CT555" s="107"/>
      <c r="CU555" s="187"/>
      <c r="CV555" s="187"/>
      <c r="CW555" s="230"/>
      <c r="CX555" s="230"/>
      <c r="CY555" s="236"/>
      <c r="CZ555" s="236"/>
      <c r="DA555" s="242"/>
      <c r="DB555" s="242"/>
      <c r="DC555" s="248"/>
      <c r="DD555" s="248"/>
      <c r="DE555" s="170"/>
      <c r="DF555" s="170"/>
      <c r="DG555" s="107"/>
      <c r="DH555" s="107"/>
      <c r="DK555" s="258"/>
      <c r="DL555" s="258"/>
      <c r="DM555" s="154"/>
      <c r="DN555" s="154"/>
      <c r="DO555" s="264"/>
      <c r="DP555" s="264"/>
      <c r="DQ555" s="270"/>
      <c r="DR555" s="270"/>
      <c r="DS555" s="113"/>
      <c r="DT555" s="113"/>
      <c r="DW555" s="276"/>
      <c r="DX555" s="276"/>
      <c r="DY555" s="282"/>
      <c r="DZ555" s="282"/>
      <c r="EA555" s="258"/>
      <c r="EB555" s="258"/>
      <c r="EC555" s="288"/>
      <c r="ED555" s="288"/>
      <c r="EG555" s="299"/>
      <c r="EH555" s="299"/>
      <c r="EI555" s="230"/>
      <c r="EJ555" s="230"/>
    </row>
    <row r="556" spans="1:140" s="91" customFormat="1" x14ac:dyDescent="0.2">
      <c r="A556" s="90"/>
      <c r="B556" s="81"/>
      <c r="D556" s="80"/>
      <c r="E556" s="96"/>
      <c r="F556" s="96"/>
      <c r="G556" s="97"/>
      <c r="H556" s="80"/>
      <c r="AL556" s="90"/>
      <c r="AM556" s="90"/>
      <c r="AY556" s="125"/>
      <c r="AZ556" s="125"/>
      <c r="BA556" s="107"/>
      <c r="BB556" s="107"/>
      <c r="BC556" s="131"/>
      <c r="BD556" s="131"/>
      <c r="BE556" s="170"/>
      <c r="BF556" s="170"/>
      <c r="BG556" s="119"/>
      <c r="BH556" s="119"/>
      <c r="BI556" s="113"/>
      <c r="BJ556" s="113"/>
      <c r="BK556" s="107"/>
      <c r="BL556" s="107"/>
      <c r="BM556" s="154"/>
      <c r="BN556" s="154"/>
      <c r="BO556" s="160"/>
      <c r="BP556" s="160"/>
      <c r="BQ556" s="107"/>
      <c r="BR556" s="107"/>
      <c r="BS556" s="177"/>
      <c r="BT556" s="177"/>
      <c r="BU556" s="187"/>
      <c r="BV556" s="187"/>
      <c r="BW556" s="193"/>
      <c r="BX556" s="193"/>
      <c r="BY556" s="154"/>
      <c r="BZ556" s="154"/>
      <c r="CA556" s="170"/>
      <c r="CB556" s="170"/>
      <c r="CC556" s="206"/>
      <c r="CD556" s="206"/>
      <c r="CE556" s="177"/>
      <c r="CF556" s="177"/>
      <c r="CI556" s="212"/>
      <c r="CJ556" s="212"/>
      <c r="CM556" s="160"/>
      <c r="CN556" s="160"/>
      <c r="CO556" s="218"/>
      <c r="CP556" s="218"/>
      <c r="CS556" s="107"/>
      <c r="CT556" s="107"/>
      <c r="CU556" s="187"/>
      <c r="CV556" s="187"/>
      <c r="CW556" s="230"/>
      <c r="CX556" s="230"/>
      <c r="CY556" s="236"/>
      <c r="CZ556" s="236"/>
      <c r="DA556" s="242"/>
      <c r="DB556" s="242"/>
      <c r="DC556" s="248"/>
      <c r="DD556" s="248"/>
      <c r="DE556" s="170"/>
      <c r="DF556" s="170"/>
      <c r="DG556" s="107"/>
      <c r="DH556" s="107"/>
      <c r="DK556" s="258"/>
      <c r="DL556" s="258"/>
      <c r="DM556" s="154"/>
      <c r="DN556" s="154"/>
      <c r="DO556" s="264"/>
      <c r="DP556" s="264"/>
      <c r="DQ556" s="270"/>
      <c r="DR556" s="270"/>
      <c r="DS556" s="113"/>
      <c r="DT556" s="113"/>
      <c r="DW556" s="276"/>
      <c r="DX556" s="276"/>
      <c r="DY556" s="282"/>
      <c r="DZ556" s="282"/>
      <c r="EA556" s="258"/>
      <c r="EB556" s="258"/>
      <c r="EC556" s="288"/>
      <c r="ED556" s="288"/>
      <c r="EG556" s="299"/>
      <c r="EH556" s="299"/>
      <c r="EI556" s="230"/>
      <c r="EJ556" s="230"/>
    </row>
    <row r="557" spans="1:140" s="91" customFormat="1" x14ac:dyDescent="0.2">
      <c r="A557" s="90"/>
      <c r="B557" s="81"/>
      <c r="D557" s="80"/>
      <c r="E557" s="96"/>
      <c r="F557" s="96"/>
      <c r="G557" s="97"/>
      <c r="H557" s="80"/>
      <c r="AL557" s="90"/>
      <c r="AM557" s="90"/>
      <c r="AY557" s="125"/>
      <c r="AZ557" s="125"/>
      <c r="BA557" s="107"/>
      <c r="BB557" s="107"/>
      <c r="BC557" s="131"/>
      <c r="BD557" s="131"/>
      <c r="BE557" s="170"/>
      <c r="BF557" s="170"/>
      <c r="BG557" s="119"/>
      <c r="BH557" s="119"/>
      <c r="BI557" s="113"/>
      <c r="BJ557" s="113"/>
      <c r="BK557" s="107"/>
      <c r="BL557" s="107"/>
      <c r="BM557" s="154"/>
      <c r="BN557" s="154"/>
      <c r="BO557" s="160"/>
      <c r="BP557" s="160"/>
      <c r="BQ557" s="107"/>
      <c r="BR557" s="107"/>
      <c r="BS557" s="177"/>
      <c r="BT557" s="177"/>
      <c r="BU557" s="187"/>
      <c r="BV557" s="187"/>
      <c r="BW557" s="193"/>
      <c r="BX557" s="193"/>
      <c r="BY557" s="154"/>
      <c r="BZ557" s="154"/>
      <c r="CA557" s="170"/>
      <c r="CB557" s="170"/>
      <c r="CC557" s="206"/>
      <c r="CD557" s="206"/>
      <c r="CE557" s="177"/>
      <c r="CF557" s="177"/>
      <c r="CI557" s="212"/>
      <c r="CJ557" s="212"/>
      <c r="CM557" s="160"/>
      <c r="CN557" s="160"/>
      <c r="CO557" s="218"/>
      <c r="CP557" s="218"/>
      <c r="CS557" s="107"/>
      <c r="CT557" s="107"/>
      <c r="CU557" s="187"/>
      <c r="CV557" s="187"/>
      <c r="CW557" s="230"/>
      <c r="CX557" s="230"/>
      <c r="CY557" s="236"/>
      <c r="CZ557" s="236"/>
      <c r="DA557" s="242"/>
      <c r="DB557" s="242"/>
      <c r="DC557" s="248"/>
      <c r="DD557" s="248"/>
      <c r="DE557" s="170"/>
      <c r="DF557" s="170"/>
      <c r="DG557" s="107"/>
      <c r="DH557" s="107"/>
      <c r="DK557" s="258"/>
      <c r="DL557" s="258"/>
      <c r="DM557" s="154"/>
      <c r="DN557" s="154"/>
      <c r="DO557" s="264"/>
      <c r="DP557" s="264"/>
      <c r="DQ557" s="270"/>
      <c r="DR557" s="270"/>
      <c r="DS557" s="113"/>
      <c r="DT557" s="113"/>
      <c r="DW557" s="276"/>
      <c r="DX557" s="276"/>
      <c r="DY557" s="282"/>
      <c r="DZ557" s="282"/>
      <c r="EA557" s="258"/>
      <c r="EB557" s="258"/>
      <c r="EC557" s="288"/>
      <c r="ED557" s="288"/>
      <c r="EG557" s="299"/>
      <c r="EH557" s="299"/>
      <c r="EI557" s="230"/>
      <c r="EJ557" s="230"/>
    </row>
    <row r="558" spans="1:140" s="91" customFormat="1" x14ac:dyDescent="0.2">
      <c r="A558" s="90"/>
      <c r="B558" s="81"/>
      <c r="D558" s="80"/>
      <c r="E558" s="96"/>
      <c r="F558" s="96"/>
      <c r="G558" s="97"/>
      <c r="H558" s="80"/>
      <c r="AL558" s="90"/>
      <c r="AM558" s="90"/>
      <c r="AY558" s="125"/>
      <c r="AZ558" s="125"/>
      <c r="BA558" s="107"/>
      <c r="BB558" s="107"/>
      <c r="BC558" s="131"/>
      <c r="BD558" s="131"/>
      <c r="BE558" s="170"/>
      <c r="BF558" s="170"/>
      <c r="BG558" s="119"/>
      <c r="BH558" s="119"/>
      <c r="BI558" s="113"/>
      <c r="BJ558" s="113"/>
      <c r="BK558" s="107"/>
      <c r="BL558" s="107"/>
      <c r="BM558" s="154"/>
      <c r="BN558" s="154"/>
      <c r="BO558" s="160"/>
      <c r="BP558" s="160"/>
      <c r="BQ558" s="107"/>
      <c r="BR558" s="107"/>
      <c r="BS558" s="177"/>
      <c r="BT558" s="177"/>
      <c r="BU558" s="187"/>
      <c r="BV558" s="187"/>
      <c r="BW558" s="193"/>
      <c r="BX558" s="193"/>
      <c r="BY558" s="154"/>
      <c r="BZ558" s="154"/>
      <c r="CA558" s="170"/>
      <c r="CB558" s="170"/>
      <c r="CC558" s="206"/>
      <c r="CD558" s="206"/>
      <c r="CE558" s="177"/>
      <c r="CF558" s="177"/>
      <c r="CI558" s="212"/>
      <c r="CJ558" s="212"/>
      <c r="CM558" s="160"/>
      <c r="CN558" s="160"/>
      <c r="CO558" s="218"/>
      <c r="CP558" s="218"/>
      <c r="CS558" s="107"/>
      <c r="CT558" s="107"/>
      <c r="CU558" s="187"/>
      <c r="CV558" s="187"/>
      <c r="CW558" s="230"/>
      <c r="CX558" s="230"/>
      <c r="CY558" s="236"/>
      <c r="CZ558" s="236"/>
      <c r="DA558" s="242"/>
      <c r="DB558" s="242"/>
      <c r="DC558" s="248"/>
      <c r="DD558" s="248"/>
      <c r="DE558" s="170"/>
      <c r="DF558" s="170"/>
      <c r="DG558" s="107"/>
      <c r="DH558" s="107"/>
      <c r="DK558" s="258"/>
      <c r="DL558" s="258"/>
      <c r="DM558" s="154"/>
      <c r="DN558" s="154"/>
      <c r="DO558" s="264"/>
      <c r="DP558" s="264"/>
      <c r="DQ558" s="270"/>
      <c r="DR558" s="270"/>
      <c r="DS558" s="113"/>
      <c r="DT558" s="113"/>
      <c r="DW558" s="276"/>
      <c r="DX558" s="276"/>
      <c r="DY558" s="282"/>
      <c r="DZ558" s="282"/>
      <c r="EA558" s="258"/>
      <c r="EB558" s="258"/>
      <c r="EC558" s="288"/>
      <c r="ED558" s="288"/>
      <c r="EG558" s="299"/>
      <c r="EH558" s="299"/>
      <c r="EI558" s="230"/>
      <c r="EJ558" s="230"/>
    </row>
    <row r="559" spans="1:140" s="91" customFormat="1" x14ac:dyDescent="0.2">
      <c r="A559" s="90"/>
      <c r="B559" s="81"/>
      <c r="D559" s="80"/>
      <c r="E559" s="96"/>
      <c r="F559" s="96"/>
      <c r="G559" s="97"/>
      <c r="H559" s="80"/>
      <c r="AL559" s="90"/>
      <c r="AM559" s="90"/>
      <c r="AY559" s="125"/>
      <c r="AZ559" s="125"/>
      <c r="BA559" s="107"/>
      <c r="BB559" s="107"/>
      <c r="BC559" s="131"/>
      <c r="BD559" s="131"/>
      <c r="BE559" s="170"/>
      <c r="BF559" s="170"/>
      <c r="BG559" s="119"/>
      <c r="BH559" s="119"/>
      <c r="BI559" s="113"/>
      <c r="BJ559" s="113"/>
      <c r="BK559" s="107"/>
      <c r="BL559" s="107"/>
      <c r="BM559" s="154"/>
      <c r="BN559" s="154"/>
      <c r="BO559" s="160"/>
      <c r="BP559" s="160"/>
      <c r="BQ559" s="107"/>
      <c r="BR559" s="107"/>
      <c r="BS559" s="177"/>
      <c r="BT559" s="177"/>
      <c r="BU559" s="187"/>
      <c r="BV559" s="187"/>
      <c r="BW559" s="193"/>
      <c r="BX559" s="193"/>
      <c r="BY559" s="154"/>
      <c r="BZ559" s="154"/>
      <c r="CA559" s="170"/>
      <c r="CB559" s="170"/>
      <c r="CC559" s="206"/>
      <c r="CD559" s="206"/>
      <c r="CE559" s="177"/>
      <c r="CF559" s="177"/>
      <c r="CI559" s="212"/>
      <c r="CJ559" s="212"/>
      <c r="CM559" s="160"/>
      <c r="CN559" s="160"/>
      <c r="CO559" s="218"/>
      <c r="CP559" s="218"/>
      <c r="CS559" s="107"/>
      <c r="CT559" s="107"/>
      <c r="CU559" s="187"/>
      <c r="CV559" s="187"/>
      <c r="CW559" s="230"/>
      <c r="CX559" s="230"/>
      <c r="CY559" s="236"/>
      <c r="CZ559" s="236"/>
      <c r="DA559" s="242"/>
      <c r="DB559" s="242"/>
      <c r="DC559" s="248"/>
      <c r="DD559" s="248"/>
      <c r="DE559" s="170"/>
      <c r="DF559" s="170"/>
      <c r="DG559" s="107"/>
      <c r="DH559" s="107"/>
      <c r="DK559" s="258"/>
      <c r="DL559" s="258"/>
      <c r="DM559" s="154"/>
      <c r="DN559" s="154"/>
      <c r="DO559" s="264"/>
      <c r="DP559" s="264"/>
      <c r="DQ559" s="270"/>
      <c r="DR559" s="270"/>
      <c r="DS559" s="113"/>
      <c r="DT559" s="113"/>
      <c r="DW559" s="276"/>
      <c r="DX559" s="276"/>
      <c r="DY559" s="282"/>
      <c r="DZ559" s="282"/>
      <c r="EA559" s="258"/>
      <c r="EB559" s="258"/>
      <c r="EC559" s="288"/>
      <c r="ED559" s="288"/>
      <c r="EG559" s="299"/>
      <c r="EH559" s="299"/>
      <c r="EI559" s="230"/>
      <c r="EJ559" s="230"/>
    </row>
    <row r="560" spans="1:140" s="91" customFormat="1" x14ac:dyDescent="0.2">
      <c r="A560" s="90"/>
      <c r="B560" s="81"/>
      <c r="D560" s="80"/>
      <c r="E560" s="96"/>
      <c r="F560" s="96"/>
      <c r="G560" s="97"/>
      <c r="H560" s="80"/>
      <c r="AL560" s="90"/>
      <c r="AM560" s="90"/>
      <c r="AY560" s="125"/>
      <c r="AZ560" s="125"/>
      <c r="BA560" s="107"/>
      <c r="BB560" s="107"/>
      <c r="BC560" s="131"/>
      <c r="BD560" s="131"/>
      <c r="BE560" s="170"/>
      <c r="BF560" s="170"/>
      <c r="BG560" s="119"/>
      <c r="BH560" s="119"/>
      <c r="BI560" s="113"/>
      <c r="BJ560" s="113"/>
      <c r="BK560" s="107"/>
      <c r="BL560" s="107"/>
      <c r="BM560" s="154"/>
      <c r="BN560" s="154"/>
      <c r="BO560" s="160"/>
      <c r="BP560" s="160"/>
      <c r="BQ560" s="107"/>
      <c r="BR560" s="107"/>
      <c r="BS560" s="177"/>
      <c r="BT560" s="177"/>
      <c r="BU560" s="187"/>
      <c r="BV560" s="187"/>
      <c r="BW560" s="193"/>
      <c r="BX560" s="193"/>
      <c r="BY560" s="154"/>
      <c r="BZ560" s="154"/>
      <c r="CA560" s="170"/>
      <c r="CB560" s="170"/>
      <c r="CC560" s="206"/>
      <c r="CD560" s="206"/>
      <c r="CE560" s="177"/>
      <c r="CF560" s="177"/>
      <c r="CI560" s="212"/>
      <c r="CJ560" s="212"/>
      <c r="CM560" s="160"/>
      <c r="CN560" s="160"/>
      <c r="CO560" s="218"/>
      <c r="CP560" s="218"/>
      <c r="CS560" s="107"/>
      <c r="CT560" s="107"/>
      <c r="CU560" s="187"/>
      <c r="CV560" s="187"/>
      <c r="CW560" s="230"/>
      <c r="CX560" s="230"/>
      <c r="CY560" s="236"/>
      <c r="CZ560" s="236"/>
      <c r="DA560" s="242"/>
      <c r="DB560" s="242"/>
      <c r="DC560" s="248"/>
      <c r="DD560" s="248"/>
      <c r="DE560" s="170"/>
      <c r="DF560" s="170"/>
      <c r="DG560" s="107"/>
      <c r="DH560" s="107"/>
      <c r="DK560" s="258"/>
      <c r="DL560" s="258"/>
      <c r="DM560" s="154"/>
      <c r="DN560" s="154"/>
      <c r="DO560" s="264"/>
      <c r="DP560" s="264"/>
      <c r="DQ560" s="270"/>
      <c r="DR560" s="270"/>
      <c r="DS560" s="113"/>
      <c r="DT560" s="113"/>
      <c r="DW560" s="276"/>
      <c r="DX560" s="276"/>
      <c r="DY560" s="282"/>
      <c r="DZ560" s="282"/>
      <c r="EA560" s="258"/>
      <c r="EB560" s="258"/>
      <c r="EC560" s="288"/>
      <c r="ED560" s="288"/>
      <c r="EG560" s="299"/>
      <c r="EH560" s="299"/>
      <c r="EI560" s="230"/>
      <c r="EJ560" s="230"/>
    </row>
    <row r="561" spans="1:140" s="91" customFormat="1" x14ac:dyDescent="0.2">
      <c r="A561" s="90"/>
      <c r="B561" s="81"/>
      <c r="D561" s="80"/>
      <c r="E561" s="96"/>
      <c r="F561" s="96"/>
      <c r="G561" s="97"/>
      <c r="H561" s="80"/>
      <c r="AL561" s="90"/>
      <c r="AM561" s="90"/>
      <c r="AY561" s="125"/>
      <c r="AZ561" s="125"/>
      <c r="BA561" s="107"/>
      <c r="BB561" s="107"/>
      <c r="BC561" s="131"/>
      <c r="BD561" s="131"/>
      <c r="BE561" s="170"/>
      <c r="BF561" s="170"/>
      <c r="BG561" s="119"/>
      <c r="BH561" s="119"/>
      <c r="BI561" s="113"/>
      <c r="BJ561" s="113"/>
      <c r="BK561" s="107"/>
      <c r="BL561" s="107"/>
      <c r="BM561" s="154"/>
      <c r="BN561" s="154"/>
      <c r="BO561" s="160"/>
      <c r="BP561" s="160"/>
      <c r="BQ561" s="107"/>
      <c r="BR561" s="107"/>
      <c r="BS561" s="177"/>
      <c r="BT561" s="177"/>
      <c r="BU561" s="187"/>
      <c r="BV561" s="187"/>
      <c r="BW561" s="193"/>
      <c r="BX561" s="193"/>
      <c r="BY561" s="154"/>
      <c r="BZ561" s="154"/>
      <c r="CA561" s="170"/>
      <c r="CB561" s="170"/>
      <c r="CC561" s="206"/>
      <c r="CD561" s="206"/>
      <c r="CE561" s="177"/>
      <c r="CF561" s="177"/>
      <c r="CI561" s="212"/>
      <c r="CJ561" s="212"/>
      <c r="CM561" s="160"/>
      <c r="CN561" s="160"/>
      <c r="CO561" s="218"/>
      <c r="CP561" s="218"/>
      <c r="CS561" s="107"/>
      <c r="CT561" s="107"/>
      <c r="CU561" s="187"/>
      <c r="CV561" s="187"/>
      <c r="CW561" s="230"/>
      <c r="CX561" s="230"/>
      <c r="CY561" s="236"/>
      <c r="CZ561" s="236"/>
      <c r="DA561" s="242"/>
      <c r="DB561" s="242"/>
      <c r="DC561" s="248"/>
      <c r="DD561" s="248"/>
      <c r="DE561" s="170"/>
      <c r="DF561" s="170"/>
      <c r="DG561" s="107"/>
      <c r="DH561" s="107"/>
      <c r="DK561" s="258"/>
      <c r="DL561" s="258"/>
      <c r="DM561" s="154"/>
      <c r="DN561" s="154"/>
      <c r="DO561" s="264"/>
      <c r="DP561" s="264"/>
      <c r="DQ561" s="270"/>
      <c r="DR561" s="270"/>
      <c r="DS561" s="113"/>
      <c r="DT561" s="113"/>
      <c r="DW561" s="276"/>
      <c r="DX561" s="276"/>
      <c r="DY561" s="282"/>
      <c r="DZ561" s="282"/>
      <c r="EA561" s="258"/>
      <c r="EB561" s="258"/>
      <c r="EC561" s="288"/>
      <c r="ED561" s="288"/>
      <c r="EG561" s="299"/>
      <c r="EH561" s="299"/>
      <c r="EI561" s="230"/>
      <c r="EJ561" s="230"/>
    </row>
    <row r="562" spans="1:140" s="91" customFormat="1" x14ac:dyDescent="0.2">
      <c r="A562" s="90"/>
      <c r="B562" s="81"/>
      <c r="D562" s="80"/>
      <c r="E562" s="96"/>
      <c r="F562" s="96"/>
      <c r="G562" s="97"/>
      <c r="H562" s="80"/>
      <c r="AL562" s="90"/>
      <c r="AM562" s="90"/>
      <c r="AY562" s="125"/>
      <c r="AZ562" s="125"/>
      <c r="BA562" s="107"/>
      <c r="BB562" s="107"/>
      <c r="BC562" s="131"/>
      <c r="BD562" s="131"/>
      <c r="BE562" s="170"/>
      <c r="BF562" s="170"/>
      <c r="BG562" s="119"/>
      <c r="BH562" s="119"/>
      <c r="BI562" s="113"/>
      <c r="BJ562" s="113"/>
      <c r="BK562" s="107"/>
      <c r="BL562" s="107"/>
      <c r="BM562" s="154"/>
      <c r="BN562" s="154"/>
      <c r="BO562" s="160"/>
      <c r="BP562" s="160"/>
      <c r="BQ562" s="107"/>
      <c r="BR562" s="107"/>
      <c r="BS562" s="177"/>
      <c r="BT562" s="177"/>
      <c r="BU562" s="187"/>
      <c r="BV562" s="187"/>
      <c r="BW562" s="193"/>
      <c r="BX562" s="193"/>
      <c r="BY562" s="154"/>
      <c r="BZ562" s="154"/>
      <c r="CA562" s="170"/>
      <c r="CB562" s="170"/>
      <c r="CC562" s="206"/>
      <c r="CD562" s="206"/>
      <c r="CE562" s="177"/>
      <c r="CF562" s="177"/>
      <c r="CI562" s="212"/>
      <c r="CJ562" s="212"/>
      <c r="CM562" s="160"/>
      <c r="CN562" s="160"/>
      <c r="CO562" s="218"/>
      <c r="CP562" s="218"/>
      <c r="CS562" s="107"/>
      <c r="CT562" s="107"/>
      <c r="CU562" s="187"/>
      <c r="CV562" s="187"/>
      <c r="CW562" s="230"/>
      <c r="CX562" s="230"/>
      <c r="CY562" s="236"/>
      <c r="CZ562" s="236"/>
      <c r="DA562" s="242"/>
      <c r="DB562" s="242"/>
      <c r="DC562" s="248"/>
      <c r="DD562" s="248"/>
      <c r="DE562" s="170"/>
      <c r="DF562" s="170"/>
      <c r="DG562" s="107"/>
      <c r="DH562" s="107"/>
      <c r="DK562" s="258"/>
      <c r="DL562" s="258"/>
      <c r="DM562" s="154"/>
      <c r="DN562" s="154"/>
      <c r="DO562" s="264"/>
      <c r="DP562" s="264"/>
      <c r="DQ562" s="270"/>
      <c r="DR562" s="270"/>
      <c r="DS562" s="113"/>
      <c r="DT562" s="113"/>
      <c r="DW562" s="276"/>
      <c r="DX562" s="276"/>
      <c r="DY562" s="282"/>
      <c r="DZ562" s="282"/>
      <c r="EA562" s="258"/>
      <c r="EB562" s="258"/>
      <c r="EC562" s="288"/>
      <c r="ED562" s="288"/>
      <c r="EG562" s="299"/>
      <c r="EH562" s="299"/>
      <c r="EI562" s="230"/>
      <c r="EJ562" s="230"/>
    </row>
    <row r="563" spans="1:140" s="91" customFormat="1" x14ac:dyDescent="0.2">
      <c r="A563" s="90"/>
      <c r="B563" s="81"/>
      <c r="D563" s="80"/>
      <c r="E563" s="96"/>
      <c r="F563" s="96"/>
      <c r="G563" s="97"/>
      <c r="H563" s="80"/>
      <c r="AL563" s="90"/>
      <c r="AM563" s="90"/>
      <c r="AY563" s="125"/>
      <c r="AZ563" s="125"/>
      <c r="BA563" s="107"/>
      <c r="BB563" s="107"/>
      <c r="BC563" s="131"/>
      <c r="BD563" s="131"/>
      <c r="BE563" s="170"/>
      <c r="BF563" s="170"/>
      <c r="BG563" s="119"/>
      <c r="BH563" s="119"/>
      <c r="BI563" s="113"/>
      <c r="BJ563" s="113"/>
      <c r="BK563" s="107"/>
      <c r="BL563" s="107"/>
      <c r="BM563" s="154"/>
      <c r="BN563" s="154"/>
      <c r="BO563" s="160"/>
      <c r="BP563" s="160"/>
      <c r="BQ563" s="107"/>
      <c r="BR563" s="107"/>
      <c r="BS563" s="177"/>
      <c r="BT563" s="177"/>
      <c r="BU563" s="187"/>
      <c r="BV563" s="187"/>
      <c r="BW563" s="193"/>
      <c r="BX563" s="193"/>
      <c r="BY563" s="154"/>
      <c r="BZ563" s="154"/>
      <c r="CA563" s="170"/>
      <c r="CB563" s="170"/>
      <c r="CC563" s="206"/>
      <c r="CD563" s="206"/>
      <c r="CE563" s="177"/>
      <c r="CF563" s="177"/>
      <c r="CI563" s="212"/>
      <c r="CJ563" s="212"/>
      <c r="CM563" s="160"/>
      <c r="CN563" s="160"/>
      <c r="CO563" s="218"/>
      <c r="CP563" s="218"/>
      <c r="CS563" s="107"/>
      <c r="CT563" s="107"/>
      <c r="CU563" s="187"/>
      <c r="CV563" s="187"/>
      <c r="CW563" s="230"/>
      <c r="CX563" s="230"/>
      <c r="CY563" s="236"/>
      <c r="CZ563" s="236"/>
      <c r="DA563" s="242"/>
      <c r="DB563" s="242"/>
      <c r="DC563" s="248"/>
      <c r="DD563" s="248"/>
      <c r="DE563" s="170"/>
      <c r="DF563" s="170"/>
      <c r="DG563" s="107"/>
      <c r="DH563" s="107"/>
      <c r="DK563" s="258"/>
      <c r="DL563" s="258"/>
      <c r="DM563" s="154"/>
      <c r="DN563" s="154"/>
      <c r="DO563" s="264"/>
      <c r="DP563" s="264"/>
      <c r="DQ563" s="270"/>
      <c r="DR563" s="270"/>
      <c r="DS563" s="113"/>
      <c r="DT563" s="113"/>
      <c r="DW563" s="276"/>
      <c r="DX563" s="276"/>
      <c r="DY563" s="282"/>
      <c r="DZ563" s="282"/>
      <c r="EA563" s="258"/>
      <c r="EB563" s="258"/>
      <c r="EC563" s="288"/>
      <c r="ED563" s="288"/>
      <c r="EG563" s="299"/>
      <c r="EH563" s="299"/>
      <c r="EI563" s="230"/>
      <c r="EJ563" s="230"/>
    </row>
    <row r="564" spans="1:140" s="91" customFormat="1" x14ac:dyDescent="0.2">
      <c r="A564" s="90"/>
      <c r="B564" s="81"/>
      <c r="D564" s="80"/>
      <c r="E564" s="96"/>
      <c r="F564" s="96"/>
      <c r="G564" s="97"/>
      <c r="H564" s="80"/>
      <c r="AL564" s="90"/>
      <c r="AM564" s="90"/>
      <c r="AY564" s="125"/>
      <c r="AZ564" s="125"/>
      <c r="BA564" s="107"/>
      <c r="BB564" s="107"/>
      <c r="BC564" s="131"/>
      <c r="BD564" s="131"/>
      <c r="BE564" s="170"/>
      <c r="BF564" s="170"/>
      <c r="BG564" s="119"/>
      <c r="BH564" s="119"/>
      <c r="BI564" s="113"/>
      <c r="BJ564" s="113"/>
      <c r="BK564" s="107"/>
      <c r="BL564" s="107"/>
      <c r="BM564" s="154"/>
      <c r="BN564" s="154"/>
      <c r="BO564" s="160"/>
      <c r="BP564" s="160"/>
      <c r="BQ564" s="107"/>
      <c r="BR564" s="107"/>
      <c r="BS564" s="177"/>
      <c r="BT564" s="177"/>
      <c r="BU564" s="187"/>
      <c r="BV564" s="187"/>
      <c r="BW564" s="193"/>
      <c r="BX564" s="193"/>
      <c r="BY564" s="154"/>
      <c r="BZ564" s="154"/>
      <c r="CA564" s="170"/>
      <c r="CB564" s="170"/>
      <c r="CC564" s="206"/>
      <c r="CD564" s="206"/>
      <c r="CE564" s="177"/>
      <c r="CF564" s="177"/>
      <c r="CI564" s="212"/>
      <c r="CJ564" s="212"/>
      <c r="CM564" s="160"/>
      <c r="CN564" s="160"/>
      <c r="CO564" s="218"/>
      <c r="CP564" s="218"/>
      <c r="CS564" s="107"/>
      <c r="CT564" s="107"/>
      <c r="CU564" s="187"/>
      <c r="CV564" s="187"/>
      <c r="CW564" s="230"/>
      <c r="CX564" s="230"/>
      <c r="CY564" s="236"/>
      <c r="CZ564" s="236"/>
      <c r="DA564" s="242"/>
      <c r="DB564" s="242"/>
      <c r="DC564" s="248"/>
      <c r="DD564" s="248"/>
      <c r="DE564" s="170"/>
      <c r="DF564" s="170"/>
      <c r="DG564" s="107"/>
      <c r="DH564" s="107"/>
      <c r="DK564" s="258"/>
      <c r="DL564" s="258"/>
      <c r="DM564" s="154"/>
      <c r="DN564" s="154"/>
      <c r="DO564" s="264"/>
      <c r="DP564" s="264"/>
      <c r="DQ564" s="270"/>
      <c r="DR564" s="270"/>
      <c r="DS564" s="113"/>
      <c r="DT564" s="113"/>
      <c r="DW564" s="276"/>
      <c r="DX564" s="276"/>
      <c r="DY564" s="282"/>
      <c r="DZ564" s="282"/>
      <c r="EA564" s="258"/>
      <c r="EB564" s="258"/>
      <c r="EC564" s="288"/>
      <c r="ED564" s="288"/>
      <c r="EG564" s="299"/>
      <c r="EH564" s="299"/>
      <c r="EI564" s="230"/>
      <c r="EJ564" s="230"/>
    </row>
    <row r="565" spans="1:140" s="91" customFormat="1" x14ac:dyDescent="0.2">
      <c r="A565" s="90"/>
      <c r="B565" s="81"/>
      <c r="D565" s="80"/>
      <c r="E565" s="96"/>
      <c r="F565" s="96"/>
      <c r="G565" s="97"/>
      <c r="H565" s="80"/>
      <c r="AL565" s="90"/>
      <c r="AM565" s="90"/>
      <c r="AY565" s="125"/>
      <c r="AZ565" s="125"/>
      <c r="BA565" s="107"/>
      <c r="BB565" s="107"/>
      <c r="BC565" s="131"/>
      <c r="BD565" s="131"/>
      <c r="BE565" s="170"/>
      <c r="BF565" s="170"/>
      <c r="BG565" s="119"/>
      <c r="BH565" s="119"/>
      <c r="BI565" s="113"/>
      <c r="BJ565" s="113"/>
      <c r="BK565" s="107"/>
      <c r="BL565" s="107"/>
      <c r="BM565" s="154"/>
      <c r="BN565" s="154"/>
      <c r="BO565" s="160"/>
      <c r="BP565" s="160"/>
      <c r="BQ565" s="107"/>
      <c r="BR565" s="107"/>
      <c r="BS565" s="177"/>
      <c r="BT565" s="177"/>
      <c r="BU565" s="187"/>
      <c r="BV565" s="187"/>
      <c r="BW565" s="193"/>
      <c r="BX565" s="193"/>
      <c r="BY565" s="154"/>
      <c r="BZ565" s="154"/>
      <c r="CA565" s="170"/>
      <c r="CB565" s="170"/>
      <c r="CC565" s="206"/>
      <c r="CD565" s="206"/>
      <c r="CE565" s="177"/>
      <c r="CF565" s="177"/>
      <c r="CI565" s="212"/>
      <c r="CJ565" s="212"/>
      <c r="CM565" s="160"/>
      <c r="CN565" s="160"/>
      <c r="CO565" s="218"/>
      <c r="CP565" s="218"/>
      <c r="CS565" s="107"/>
      <c r="CT565" s="107"/>
      <c r="CU565" s="187"/>
      <c r="CV565" s="187"/>
      <c r="CW565" s="230"/>
      <c r="CX565" s="230"/>
      <c r="CY565" s="236"/>
      <c r="CZ565" s="236"/>
      <c r="DA565" s="242"/>
      <c r="DB565" s="242"/>
      <c r="DC565" s="248"/>
      <c r="DD565" s="248"/>
      <c r="DE565" s="170"/>
      <c r="DF565" s="170"/>
      <c r="DG565" s="107"/>
      <c r="DH565" s="107"/>
      <c r="DK565" s="258"/>
      <c r="DL565" s="258"/>
      <c r="DM565" s="154"/>
      <c r="DN565" s="154"/>
      <c r="DO565" s="264"/>
      <c r="DP565" s="264"/>
      <c r="DQ565" s="270"/>
      <c r="DR565" s="270"/>
      <c r="DS565" s="113"/>
      <c r="DT565" s="113"/>
      <c r="DW565" s="276"/>
      <c r="DX565" s="276"/>
      <c r="DY565" s="282"/>
      <c r="DZ565" s="282"/>
      <c r="EA565" s="258"/>
      <c r="EB565" s="258"/>
      <c r="EC565" s="288"/>
      <c r="ED565" s="288"/>
      <c r="EG565" s="299"/>
      <c r="EH565" s="299"/>
      <c r="EI565" s="230"/>
      <c r="EJ565" s="230"/>
    </row>
    <row r="566" spans="1:140" s="91" customFormat="1" x14ac:dyDescent="0.2">
      <c r="A566" s="90"/>
      <c r="B566" s="81"/>
      <c r="D566" s="80"/>
      <c r="E566" s="96"/>
      <c r="F566" s="96"/>
      <c r="G566" s="97"/>
      <c r="H566" s="80"/>
      <c r="AL566" s="90"/>
      <c r="AM566" s="90"/>
      <c r="AY566" s="125"/>
      <c r="AZ566" s="125"/>
      <c r="BA566" s="107"/>
      <c r="BB566" s="107"/>
      <c r="BC566" s="131"/>
      <c r="BD566" s="131"/>
      <c r="BE566" s="170"/>
      <c r="BF566" s="170"/>
      <c r="BG566" s="119"/>
      <c r="BH566" s="119"/>
      <c r="BI566" s="113"/>
      <c r="BJ566" s="113"/>
      <c r="BK566" s="107"/>
      <c r="BL566" s="107"/>
      <c r="BM566" s="154"/>
      <c r="BN566" s="154"/>
      <c r="BO566" s="160"/>
      <c r="BP566" s="160"/>
      <c r="BQ566" s="107"/>
      <c r="BR566" s="107"/>
      <c r="BS566" s="177"/>
      <c r="BT566" s="177"/>
      <c r="BU566" s="187"/>
      <c r="BV566" s="187"/>
      <c r="BW566" s="193"/>
      <c r="BX566" s="193"/>
      <c r="BY566" s="154"/>
      <c r="BZ566" s="154"/>
      <c r="CA566" s="170"/>
      <c r="CB566" s="170"/>
      <c r="CC566" s="206"/>
      <c r="CD566" s="206"/>
      <c r="CE566" s="177"/>
      <c r="CF566" s="177"/>
      <c r="CI566" s="212"/>
      <c r="CJ566" s="212"/>
      <c r="CM566" s="160"/>
      <c r="CN566" s="160"/>
      <c r="CO566" s="218"/>
      <c r="CP566" s="218"/>
      <c r="CS566" s="107"/>
      <c r="CT566" s="107"/>
      <c r="CU566" s="187"/>
      <c r="CV566" s="187"/>
      <c r="CW566" s="230"/>
      <c r="CX566" s="230"/>
      <c r="CY566" s="236"/>
      <c r="CZ566" s="236"/>
      <c r="DA566" s="242"/>
      <c r="DB566" s="242"/>
      <c r="DC566" s="248"/>
      <c r="DD566" s="248"/>
      <c r="DE566" s="170"/>
      <c r="DF566" s="170"/>
      <c r="DG566" s="107"/>
      <c r="DH566" s="107"/>
      <c r="DK566" s="258"/>
      <c r="DL566" s="258"/>
      <c r="DM566" s="154"/>
      <c r="DN566" s="154"/>
      <c r="DO566" s="264"/>
      <c r="DP566" s="264"/>
      <c r="DQ566" s="270"/>
      <c r="DR566" s="270"/>
      <c r="DS566" s="113"/>
      <c r="DT566" s="113"/>
      <c r="DW566" s="276"/>
      <c r="DX566" s="276"/>
      <c r="DY566" s="282"/>
      <c r="DZ566" s="282"/>
      <c r="EA566" s="258"/>
      <c r="EB566" s="258"/>
      <c r="EC566" s="288"/>
      <c r="ED566" s="288"/>
      <c r="EG566" s="299"/>
      <c r="EH566" s="299"/>
      <c r="EI566" s="230"/>
      <c r="EJ566" s="230"/>
    </row>
    <row r="567" spans="1:140" s="91" customFormat="1" x14ac:dyDescent="0.2">
      <c r="A567" s="90"/>
      <c r="B567" s="81"/>
      <c r="D567" s="80"/>
      <c r="E567" s="96"/>
      <c r="F567" s="96"/>
      <c r="G567" s="97"/>
      <c r="H567" s="80"/>
      <c r="AL567" s="90"/>
      <c r="AM567" s="90"/>
      <c r="AY567" s="125"/>
      <c r="AZ567" s="125"/>
      <c r="BA567" s="107"/>
      <c r="BB567" s="107"/>
      <c r="BC567" s="131"/>
      <c r="BD567" s="131"/>
      <c r="BE567" s="170"/>
      <c r="BF567" s="170"/>
      <c r="BG567" s="119"/>
      <c r="BH567" s="119"/>
      <c r="BI567" s="113"/>
      <c r="BJ567" s="113"/>
      <c r="BK567" s="107"/>
      <c r="BL567" s="107"/>
      <c r="BM567" s="154"/>
      <c r="BN567" s="154"/>
      <c r="BO567" s="160"/>
      <c r="BP567" s="160"/>
      <c r="BQ567" s="107"/>
      <c r="BR567" s="107"/>
      <c r="BS567" s="177"/>
      <c r="BT567" s="177"/>
      <c r="BU567" s="187"/>
      <c r="BV567" s="187"/>
      <c r="BW567" s="193"/>
      <c r="BX567" s="193"/>
      <c r="BY567" s="154"/>
      <c r="BZ567" s="154"/>
      <c r="CA567" s="170"/>
      <c r="CB567" s="170"/>
      <c r="CC567" s="206"/>
      <c r="CD567" s="206"/>
      <c r="CE567" s="177"/>
      <c r="CF567" s="177"/>
      <c r="CI567" s="212"/>
      <c r="CJ567" s="212"/>
      <c r="CM567" s="160"/>
      <c r="CN567" s="160"/>
      <c r="CO567" s="218"/>
      <c r="CP567" s="218"/>
      <c r="CS567" s="107"/>
      <c r="CT567" s="107"/>
      <c r="CU567" s="187"/>
      <c r="CV567" s="187"/>
      <c r="CW567" s="230"/>
      <c r="CX567" s="230"/>
      <c r="CY567" s="236"/>
      <c r="CZ567" s="236"/>
      <c r="DA567" s="242"/>
      <c r="DB567" s="242"/>
      <c r="DC567" s="248"/>
      <c r="DD567" s="248"/>
      <c r="DE567" s="170"/>
      <c r="DF567" s="170"/>
      <c r="DG567" s="107"/>
      <c r="DH567" s="107"/>
      <c r="DK567" s="258"/>
      <c r="DL567" s="258"/>
      <c r="DM567" s="154"/>
      <c r="DN567" s="154"/>
      <c r="DO567" s="264"/>
      <c r="DP567" s="264"/>
      <c r="DQ567" s="270"/>
      <c r="DR567" s="270"/>
      <c r="DS567" s="113"/>
      <c r="DT567" s="113"/>
      <c r="DW567" s="276"/>
      <c r="DX567" s="276"/>
      <c r="DY567" s="282"/>
      <c r="DZ567" s="282"/>
      <c r="EA567" s="258"/>
      <c r="EB567" s="258"/>
      <c r="EC567" s="288"/>
      <c r="ED567" s="288"/>
      <c r="EG567" s="299"/>
      <c r="EH567" s="299"/>
      <c r="EI567" s="230"/>
      <c r="EJ567" s="230"/>
    </row>
    <row r="568" spans="1:140" s="91" customFormat="1" x14ac:dyDescent="0.2">
      <c r="A568" s="90"/>
      <c r="B568" s="81"/>
      <c r="D568" s="80"/>
      <c r="E568" s="96"/>
      <c r="F568" s="96"/>
      <c r="G568" s="97"/>
      <c r="H568" s="80"/>
      <c r="AL568" s="90"/>
      <c r="AM568" s="90"/>
      <c r="AY568" s="125"/>
      <c r="AZ568" s="125"/>
      <c r="BA568" s="107"/>
      <c r="BB568" s="107"/>
      <c r="BC568" s="131"/>
      <c r="BD568" s="131"/>
      <c r="BE568" s="170"/>
      <c r="BF568" s="170"/>
      <c r="BG568" s="119"/>
      <c r="BH568" s="119"/>
      <c r="BI568" s="113"/>
      <c r="BJ568" s="113"/>
      <c r="BK568" s="107"/>
      <c r="BL568" s="107"/>
      <c r="BM568" s="154"/>
      <c r="BN568" s="154"/>
      <c r="BO568" s="160"/>
      <c r="BP568" s="160"/>
      <c r="BQ568" s="107"/>
      <c r="BR568" s="107"/>
      <c r="BS568" s="177"/>
      <c r="BT568" s="177"/>
      <c r="BU568" s="187"/>
      <c r="BV568" s="187"/>
      <c r="BW568" s="193"/>
      <c r="BX568" s="193"/>
      <c r="BY568" s="154"/>
      <c r="BZ568" s="154"/>
      <c r="CA568" s="170"/>
      <c r="CB568" s="170"/>
      <c r="CC568" s="206"/>
      <c r="CD568" s="206"/>
      <c r="CE568" s="177"/>
      <c r="CF568" s="177"/>
      <c r="CI568" s="212"/>
      <c r="CJ568" s="212"/>
      <c r="CM568" s="160"/>
      <c r="CN568" s="160"/>
      <c r="CO568" s="218"/>
      <c r="CP568" s="218"/>
      <c r="CS568" s="107"/>
      <c r="CT568" s="107"/>
      <c r="CU568" s="187"/>
      <c r="CV568" s="187"/>
      <c r="CW568" s="230"/>
      <c r="CX568" s="230"/>
      <c r="CY568" s="236"/>
      <c r="CZ568" s="236"/>
      <c r="DA568" s="242"/>
      <c r="DB568" s="242"/>
      <c r="DC568" s="248"/>
      <c r="DD568" s="248"/>
      <c r="DE568" s="170"/>
      <c r="DF568" s="170"/>
      <c r="DG568" s="107"/>
      <c r="DH568" s="107"/>
      <c r="DK568" s="258"/>
      <c r="DL568" s="258"/>
      <c r="DM568" s="154"/>
      <c r="DN568" s="154"/>
      <c r="DO568" s="264"/>
      <c r="DP568" s="264"/>
      <c r="DQ568" s="270"/>
      <c r="DR568" s="270"/>
      <c r="DS568" s="113"/>
      <c r="DT568" s="113"/>
      <c r="DW568" s="276"/>
      <c r="DX568" s="276"/>
      <c r="DY568" s="282"/>
      <c r="DZ568" s="282"/>
      <c r="EA568" s="258"/>
      <c r="EB568" s="258"/>
      <c r="EC568" s="288"/>
      <c r="ED568" s="288"/>
      <c r="EG568" s="299"/>
      <c r="EH568" s="299"/>
      <c r="EI568" s="230"/>
      <c r="EJ568" s="230"/>
    </row>
    <row r="569" spans="1:140" s="91" customFormat="1" x14ac:dyDescent="0.2">
      <c r="A569" s="90"/>
      <c r="B569" s="81"/>
      <c r="D569" s="80"/>
      <c r="E569" s="96"/>
      <c r="F569" s="96"/>
      <c r="G569" s="97"/>
      <c r="H569" s="80"/>
      <c r="AL569" s="90"/>
      <c r="AM569" s="90"/>
      <c r="AY569" s="125"/>
      <c r="AZ569" s="125"/>
      <c r="BA569" s="107"/>
      <c r="BB569" s="107"/>
      <c r="BC569" s="131"/>
      <c r="BD569" s="131"/>
      <c r="BE569" s="170"/>
      <c r="BF569" s="170"/>
      <c r="BG569" s="119"/>
      <c r="BH569" s="119"/>
      <c r="BI569" s="113"/>
      <c r="BJ569" s="113"/>
      <c r="BK569" s="107"/>
      <c r="BL569" s="107"/>
      <c r="BM569" s="154"/>
      <c r="BN569" s="154"/>
      <c r="BO569" s="160"/>
      <c r="BP569" s="160"/>
      <c r="BQ569" s="107"/>
      <c r="BR569" s="107"/>
      <c r="BS569" s="177"/>
      <c r="BT569" s="177"/>
      <c r="BU569" s="187"/>
      <c r="BV569" s="187"/>
      <c r="BW569" s="193"/>
      <c r="BX569" s="193"/>
      <c r="BY569" s="154"/>
      <c r="BZ569" s="154"/>
      <c r="CA569" s="170"/>
      <c r="CB569" s="170"/>
      <c r="CC569" s="206"/>
      <c r="CD569" s="206"/>
      <c r="CE569" s="177"/>
      <c r="CF569" s="177"/>
      <c r="CI569" s="212"/>
      <c r="CJ569" s="212"/>
      <c r="CM569" s="160"/>
      <c r="CN569" s="160"/>
      <c r="CO569" s="218"/>
      <c r="CP569" s="218"/>
      <c r="CS569" s="107"/>
      <c r="CT569" s="107"/>
      <c r="CU569" s="187"/>
      <c r="CV569" s="187"/>
      <c r="CW569" s="230"/>
      <c r="CX569" s="230"/>
      <c r="CY569" s="236"/>
      <c r="CZ569" s="236"/>
      <c r="DA569" s="242"/>
      <c r="DB569" s="242"/>
      <c r="DC569" s="248"/>
      <c r="DD569" s="248"/>
      <c r="DE569" s="170"/>
      <c r="DF569" s="170"/>
      <c r="DG569" s="107"/>
      <c r="DH569" s="107"/>
      <c r="DK569" s="258"/>
      <c r="DL569" s="258"/>
      <c r="DM569" s="154"/>
      <c r="DN569" s="154"/>
      <c r="DO569" s="264"/>
      <c r="DP569" s="264"/>
      <c r="DQ569" s="270"/>
      <c r="DR569" s="270"/>
      <c r="DS569" s="113"/>
      <c r="DT569" s="113"/>
      <c r="DW569" s="276"/>
      <c r="DX569" s="276"/>
      <c r="DY569" s="282"/>
      <c r="DZ569" s="282"/>
      <c r="EA569" s="258"/>
      <c r="EB569" s="258"/>
      <c r="EC569" s="288"/>
      <c r="ED569" s="288"/>
      <c r="EG569" s="299"/>
      <c r="EH569" s="299"/>
      <c r="EI569" s="230"/>
      <c r="EJ569" s="230"/>
    </row>
    <row r="570" spans="1:140" s="91" customFormat="1" x14ac:dyDescent="0.2">
      <c r="A570" s="90"/>
      <c r="B570" s="81"/>
      <c r="D570" s="80"/>
      <c r="E570" s="96"/>
      <c r="F570" s="96"/>
      <c r="G570" s="97"/>
      <c r="H570" s="80"/>
      <c r="AL570" s="90"/>
      <c r="AM570" s="90"/>
      <c r="AY570" s="125"/>
      <c r="AZ570" s="125"/>
      <c r="BA570" s="107"/>
      <c r="BB570" s="107"/>
      <c r="BC570" s="131"/>
      <c r="BD570" s="131"/>
      <c r="BE570" s="170"/>
      <c r="BF570" s="170"/>
      <c r="BG570" s="119"/>
      <c r="BH570" s="119"/>
      <c r="BI570" s="113"/>
      <c r="BJ570" s="113"/>
      <c r="BK570" s="107"/>
      <c r="BL570" s="107"/>
      <c r="BM570" s="154"/>
      <c r="BN570" s="154"/>
      <c r="BO570" s="160"/>
      <c r="BP570" s="160"/>
      <c r="BQ570" s="107"/>
      <c r="BR570" s="107"/>
      <c r="BS570" s="177"/>
      <c r="BT570" s="177"/>
      <c r="BU570" s="187"/>
      <c r="BV570" s="187"/>
      <c r="BW570" s="193"/>
      <c r="BX570" s="193"/>
      <c r="BY570" s="154"/>
      <c r="BZ570" s="154"/>
      <c r="CA570" s="170"/>
      <c r="CB570" s="170"/>
      <c r="CC570" s="206"/>
      <c r="CD570" s="206"/>
      <c r="CE570" s="177"/>
      <c r="CF570" s="177"/>
      <c r="CI570" s="212"/>
      <c r="CJ570" s="212"/>
      <c r="CM570" s="160"/>
      <c r="CN570" s="160"/>
      <c r="CO570" s="218"/>
      <c r="CP570" s="218"/>
      <c r="CS570" s="107"/>
      <c r="CT570" s="107"/>
      <c r="CU570" s="187"/>
      <c r="CV570" s="187"/>
      <c r="CW570" s="230"/>
      <c r="CX570" s="230"/>
      <c r="CY570" s="236"/>
      <c r="CZ570" s="236"/>
      <c r="DA570" s="242"/>
      <c r="DB570" s="242"/>
      <c r="DC570" s="248"/>
      <c r="DD570" s="248"/>
      <c r="DE570" s="170"/>
      <c r="DF570" s="170"/>
      <c r="DG570" s="107"/>
      <c r="DH570" s="107"/>
      <c r="DK570" s="258"/>
      <c r="DL570" s="258"/>
      <c r="DM570" s="154"/>
      <c r="DN570" s="154"/>
      <c r="DO570" s="264"/>
      <c r="DP570" s="264"/>
      <c r="DQ570" s="270"/>
      <c r="DR570" s="270"/>
      <c r="DS570" s="113"/>
      <c r="DT570" s="113"/>
      <c r="DW570" s="276"/>
      <c r="DX570" s="276"/>
      <c r="DY570" s="282"/>
      <c r="DZ570" s="282"/>
      <c r="EA570" s="258"/>
      <c r="EB570" s="258"/>
      <c r="EC570" s="288"/>
      <c r="ED570" s="288"/>
      <c r="EG570" s="299"/>
      <c r="EH570" s="299"/>
      <c r="EI570" s="230"/>
      <c r="EJ570" s="230"/>
    </row>
    <row r="571" spans="1:140" s="91" customFormat="1" x14ac:dyDescent="0.2">
      <c r="A571" s="90"/>
      <c r="B571" s="81"/>
      <c r="D571" s="80"/>
      <c r="E571" s="96"/>
      <c r="F571" s="96"/>
      <c r="G571" s="97"/>
      <c r="H571" s="80"/>
      <c r="AL571" s="90"/>
      <c r="AM571" s="90"/>
      <c r="AY571" s="125"/>
      <c r="AZ571" s="125"/>
      <c r="BA571" s="107"/>
      <c r="BB571" s="107"/>
      <c r="BC571" s="131"/>
      <c r="BD571" s="131"/>
      <c r="BE571" s="170"/>
      <c r="BF571" s="170"/>
      <c r="BG571" s="119"/>
      <c r="BH571" s="119"/>
      <c r="BI571" s="113"/>
      <c r="BJ571" s="113"/>
      <c r="BK571" s="107"/>
      <c r="BL571" s="107"/>
      <c r="BM571" s="154"/>
      <c r="BN571" s="154"/>
      <c r="BO571" s="160"/>
      <c r="BP571" s="160"/>
      <c r="BQ571" s="107"/>
      <c r="BR571" s="107"/>
      <c r="BS571" s="177"/>
      <c r="BT571" s="177"/>
      <c r="BU571" s="187"/>
      <c r="BV571" s="187"/>
      <c r="BW571" s="193"/>
      <c r="BX571" s="193"/>
      <c r="BY571" s="154"/>
      <c r="BZ571" s="154"/>
      <c r="CA571" s="170"/>
      <c r="CB571" s="170"/>
      <c r="CC571" s="206"/>
      <c r="CD571" s="206"/>
      <c r="CE571" s="177"/>
      <c r="CF571" s="177"/>
      <c r="CI571" s="212"/>
      <c r="CJ571" s="212"/>
      <c r="CM571" s="160"/>
      <c r="CN571" s="160"/>
      <c r="CO571" s="218"/>
      <c r="CP571" s="218"/>
      <c r="CS571" s="107"/>
      <c r="CT571" s="107"/>
      <c r="CU571" s="187"/>
      <c r="CV571" s="187"/>
      <c r="CW571" s="230"/>
      <c r="CX571" s="230"/>
      <c r="CY571" s="236"/>
      <c r="CZ571" s="236"/>
      <c r="DA571" s="242"/>
      <c r="DB571" s="242"/>
      <c r="DC571" s="248"/>
      <c r="DD571" s="248"/>
      <c r="DE571" s="170"/>
      <c r="DF571" s="170"/>
      <c r="DG571" s="107"/>
      <c r="DH571" s="107"/>
      <c r="DK571" s="258"/>
      <c r="DL571" s="258"/>
      <c r="DM571" s="154"/>
      <c r="DN571" s="154"/>
      <c r="DO571" s="264"/>
      <c r="DP571" s="264"/>
      <c r="DQ571" s="270"/>
      <c r="DR571" s="270"/>
      <c r="DS571" s="113"/>
      <c r="DT571" s="113"/>
      <c r="DW571" s="276"/>
      <c r="DX571" s="276"/>
      <c r="DY571" s="282"/>
      <c r="DZ571" s="282"/>
      <c r="EA571" s="258"/>
      <c r="EB571" s="258"/>
      <c r="EC571" s="288"/>
      <c r="ED571" s="288"/>
      <c r="EG571" s="299"/>
      <c r="EH571" s="299"/>
      <c r="EI571" s="230"/>
      <c r="EJ571" s="230"/>
    </row>
    <row r="572" spans="1:140" s="91" customFormat="1" x14ac:dyDescent="0.2">
      <c r="A572" s="90"/>
      <c r="B572" s="81"/>
      <c r="D572" s="80"/>
      <c r="E572" s="96"/>
      <c r="F572" s="96"/>
      <c r="G572" s="97"/>
      <c r="H572" s="80"/>
      <c r="AL572" s="90"/>
      <c r="AM572" s="90"/>
      <c r="AY572" s="125"/>
      <c r="AZ572" s="125"/>
      <c r="BA572" s="107"/>
      <c r="BB572" s="107"/>
      <c r="BC572" s="131"/>
      <c r="BD572" s="131"/>
      <c r="BE572" s="170"/>
      <c r="BF572" s="170"/>
      <c r="BG572" s="119"/>
      <c r="BH572" s="119"/>
      <c r="BI572" s="113"/>
      <c r="BJ572" s="113"/>
      <c r="BK572" s="107"/>
      <c r="BL572" s="107"/>
      <c r="BM572" s="154"/>
      <c r="BN572" s="154"/>
      <c r="BO572" s="160"/>
      <c r="BP572" s="160"/>
      <c r="BQ572" s="107"/>
      <c r="BR572" s="107"/>
      <c r="BS572" s="177"/>
      <c r="BT572" s="177"/>
      <c r="BU572" s="187"/>
      <c r="BV572" s="187"/>
      <c r="BW572" s="193"/>
      <c r="BX572" s="193"/>
      <c r="BY572" s="154"/>
      <c r="BZ572" s="154"/>
      <c r="CA572" s="170"/>
      <c r="CB572" s="170"/>
      <c r="CC572" s="206"/>
      <c r="CD572" s="206"/>
      <c r="CE572" s="177"/>
      <c r="CF572" s="177"/>
      <c r="CI572" s="212"/>
      <c r="CJ572" s="212"/>
      <c r="CM572" s="160"/>
      <c r="CN572" s="160"/>
      <c r="CO572" s="218"/>
      <c r="CP572" s="218"/>
      <c r="CS572" s="107"/>
      <c r="CT572" s="107"/>
      <c r="CU572" s="187"/>
      <c r="CV572" s="187"/>
      <c r="CW572" s="230"/>
      <c r="CX572" s="230"/>
      <c r="CY572" s="236"/>
      <c r="CZ572" s="236"/>
      <c r="DA572" s="242"/>
      <c r="DB572" s="242"/>
      <c r="DC572" s="248"/>
      <c r="DD572" s="248"/>
      <c r="DE572" s="170"/>
      <c r="DF572" s="170"/>
      <c r="DG572" s="107"/>
      <c r="DH572" s="107"/>
      <c r="DK572" s="258"/>
      <c r="DL572" s="258"/>
      <c r="DM572" s="154"/>
      <c r="DN572" s="154"/>
      <c r="DO572" s="264"/>
      <c r="DP572" s="264"/>
      <c r="DQ572" s="270"/>
      <c r="DR572" s="270"/>
      <c r="DS572" s="113"/>
      <c r="DT572" s="113"/>
      <c r="DW572" s="276"/>
      <c r="DX572" s="276"/>
      <c r="DY572" s="282"/>
      <c r="DZ572" s="282"/>
      <c r="EA572" s="258"/>
      <c r="EB572" s="258"/>
      <c r="EC572" s="288"/>
      <c r="ED572" s="288"/>
      <c r="EG572" s="299"/>
      <c r="EH572" s="299"/>
      <c r="EI572" s="230"/>
      <c r="EJ572" s="230"/>
    </row>
    <row r="573" spans="1:140" s="91" customFormat="1" x14ac:dyDescent="0.2">
      <c r="A573" s="90"/>
      <c r="B573" s="81"/>
      <c r="D573" s="80"/>
      <c r="E573" s="96"/>
      <c r="F573" s="96"/>
      <c r="G573" s="97"/>
      <c r="H573" s="80"/>
      <c r="AL573" s="90"/>
      <c r="AM573" s="90"/>
      <c r="AY573" s="125"/>
      <c r="AZ573" s="125"/>
      <c r="BA573" s="107"/>
      <c r="BB573" s="107"/>
      <c r="BC573" s="131"/>
      <c r="BD573" s="131"/>
      <c r="BE573" s="170"/>
      <c r="BF573" s="170"/>
      <c r="BG573" s="119"/>
      <c r="BH573" s="119"/>
      <c r="BI573" s="113"/>
      <c r="BJ573" s="113"/>
      <c r="BK573" s="107"/>
      <c r="BL573" s="107"/>
      <c r="BM573" s="154"/>
      <c r="BN573" s="154"/>
      <c r="BO573" s="160"/>
      <c r="BP573" s="160"/>
      <c r="BQ573" s="107"/>
      <c r="BR573" s="107"/>
      <c r="BS573" s="177"/>
      <c r="BT573" s="177"/>
      <c r="BU573" s="187"/>
      <c r="BV573" s="187"/>
      <c r="BW573" s="193"/>
      <c r="BX573" s="193"/>
      <c r="BY573" s="154"/>
      <c r="BZ573" s="154"/>
      <c r="CA573" s="170"/>
      <c r="CB573" s="170"/>
      <c r="CC573" s="206"/>
      <c r="CD573" s="206"/>
      <c r="CE573" s="177"/>
      <c r="CF573" s="177"/>
      <c r="CI573" s="212"/>
      <c r="CJ573" s="212"/>
      <c r="CM573" s="160"/>
      <c r="CN573" s="160"/>
      <c r="CO573" s="218"/>
      <c r="CP573" s="218"/>
      <c r="CS573" s="107"/>
      <c r="CT573" s="107"/>
      <c r="CU573" s="187"/>
      <c r="CV573" s="187"/>
      <c r="CW573" s="230"/>
      <c r="CX573" s="230"/>
      <c r="CY573" s="236"/>
      <c r="CZ573" s="236"/>
      <c r="DA573" s="242"/>
      <c r="DB573" s="242"/>
      <c r="DC573" s="248"/>
      <c r="DD573" s="248"/>
      <c r="DE573" s="170"/>
      <c r="DF573" s="170"/>
      <c r="DG573" s="107"/>
      <c r="DH573" s="107"/>
      <c r="DK573" s="258"/>
      <c r="DL573" s="258"/>
      <c r="DM573" s="154"/>
      <c r="DN573" s="154"/>
      <c r="DO573" s="264"/>
      <c r="DP573" s="264"/>
      <c r="DQ573" s="270"/>
      <c r="DR573" s="270"/>
      <c r="DS573" s="113"/>
      <c r="DT573" s="113"/>
      <c r="DW573" s="276"/>
      <c r="DX573" s="276"/>
      <c r="DY573" s="282"/>
      <c r="DZ573" s="282"/>
      <c r="EA573" s="258"/>
      <c r="EB573" s="258"/>
      <c r="EC573" s="288"/>
      <c r="ED573" s="288"/>
      <c r="EG573" s="299"/>
      <c r="EH573" s="299"/>
      <c r="EI573" s="230"/>
      <c r="EJ573" s="230"/>
    </row>
    <row r="574" spans="1:140" s="91" customFormat="1" x14ac:dyDescent="0.2">
      <c r="A574" s="90"/>
      <c r="B574" s="81"/>
      <c r="D574" s="80"/>
      <c r="E574" s="96"/>
      <c r="F574" s="96"/>
      <c r="G574" s="97"/>
      <c r="H574" s="80"/>
      <c r="AL574" s="90"/>
      <c r="AM574" s="90"/>
      <c r="AY574" s="125"/>
      <c r="AZ574" s="125"/>
      <c r="BA574" s="107"/>
      <c r="BB574" s="107"/>
      <c r="BC574" s="131"/>
      <c r="BD574" s="131"/>
      <c r="BE574" s="170"/>
      <c r="BF574" s="170"/>
      <c r="BG574" s="119"/>
      <c r="BH574" s="119"/>
      <c r="BI574" s="113"/>
      <c r="BJ574" s="113"/>
      <c r="BK574" s="107"/>
      <c r="BL574" s="107"/>
      <c r="BM574" s="154"/>
      <c r="BN574" s="154"/>
      <c r="BO574" s="160"/>
      <c r="BP574" s="160"/>
      <c r="BQ574" s="107"/>
      <c r="BR574" s="107"/>
      <c r="BS574" s="177"/>
      <c r="BT574" s="177"/>
      <c r="BU574" s="187"/>
      <c r="BV574" s="187"/>
      <c r="BW574" s="193"/>
      <c r="BX574" s="193"/>
      <c r="BY574" s="154"/>
      <c r="BZ574" s="154"/>
      <c r="CA574" s="170"/>
      <c r="CB574" s="170"/>
      <c r="CC574" s="206"/>
      <c r="CD574" s="206"/>
      <c r="CE574" s="177"/>
      <c r="CF574" s="177"/>
      <c r="CI574" s="212"/>
      <c r="CJ574" s="212"/>
      <c r="CM574" s="160"/>
      <c r="CN574" s="160"/>
      <c r="CO574" s="218"/>
      <c r="CP574" s="218"/>
      <c r="CS574" s="107"/>
      <c r="CT574" s="107"/>
      <c r="CU574" s="187"/>
      <c r="CV574" s="187"/>
      <c r="CW574" s="230"/>
      <c r="CX574" s="230"/>
      <c r="CY574" s="236"/>
      <c r="CZ574" s="236"/>
      <c r="DA574" s="242"/>
      <c r="DB574" s="242"/>
      <c r="DC574" s="248"/>
      <c r="DD574" s="248"/>
      <c r="DE574" s="170"/>
      <c r="DF574" s="170"/>
      <c r="DG574" s="107"/>
      <c r="DH574" s="107"/>
      <c r="DK574" s="258"/>
      <c r="DL574" s="258"/>
      <c r="DM574" s="154"/>
      <c r="DN574" s="154"/>
      <c r="DO574" s="264"/>
      <c r="DP574" s="264"/>
      <c r="DQ574" s="270"/>
      <c r="DR574" s="270"/>
      <c r="DS574" s="113"/>
      <c r="DT574" s="113"/>
      <c r="DW574" s="276"/>
      <c r="DX574" s="276"/>
      <c r="DY574" s="282"/>
      <c r="DZ574" s="282"/>
      <c r="EA574" s="258"/>
      <c r="EB574" s="258"/>
      <c r="EC574" s="288"/>
      <c r="ED574" s="288"/>
      <c r="EG574" s="299"/>
      <c r="EH574" s="299"/>
      <c r="EI574" s="230"/>
      <c r="EJ574" s="230"/>
    </row>
    <row r="575" spans="1:140" s="91" customFormat="1" x14ac:dyDescent="0.2">
      <c r="A575" s="90"/>
      <c r="B575" s="81"/>
      <c r="D575" s="80"/>
      <c r="E575" s="96"/>
      <c r="F575" s="96"/>
      <c r="G575" s="97"/>
      <c r="H575" s="80"/>
      <c r="AL575" s="90"/>
      <c r="AM575" s="90"/>
      <c r="AY575" s="125"/>
      <c r="AZ575" s="125"/>
      <c r="BA575" s="107"/>
      <c r="BB575" s="107"/>
      <c r="BC575" s="131"/>
      <c r="BD575" s="131"/>
      <c r="BE575" s="170"/>
      <c r="BF575" s="170"/>
      <c r="BG575" s="119"/>
      <c r="BH575" s="119"/>
      <c r="BI575" s="113"/>
      <c r="BJ575" s="113"/>
      <c r="BK575" s="107"/>
      <c r="BL575" s="107"/>
      <c r="BM575" s="154"/>
      <c r="BN575" s="154"/>
      <c r="BO575" s="160"/>
      <c r="BP575" s="160"/>
      <c r="BQ575" s="107"/>
      <c r="BR575" s="107"/>
      <c r="BS575" s="177"/>
      <c r="BT575" s="177"/>
      <c r="BU575" s="187"/>
      <c r="BV575" s="187"/>
      <c r="BW575" s="193"/>
      <c r="BX575" s="193"/>
      <c r="BY575" s="154"/>
      <c r="BZ575" s="154"/>
      <c r="CA575" s="170"/>
      <c r="CB575" s="170"/>
      <c r="CC575" s="206"/>
      <c r="CD575" s="206"/>
      <c r="CE575" s="177"/>
      <c r="CF575" s="177"/>
      <c r="CI575" s="212"/>
      <c r="CJ575" s="212"/>
      <c r="CM575" s="160"/>
      <c r="CN575" s="160"/>
      <c r="CO575" s="218"/>
      <c r="CP575" s="218"/>
      <c r="CS575" s="107"/>
      <c r="CT575" s="107"/>
      <c r="CU575" s="187"/>
      <c r="CV575" s="187"/>
      <c r="CW575" s="230"/>
      <c r="CX575" s="230"/>
      <c r="CY575" s="236"/>
      <c r="CZ575" s="236"/>
      <c r="DA575" s="242"/>
      <c r="DB575" s="242"/>
      <c r="DC575" s="248"/>
      <c r="DD575" s="248"/>
      <c r="DE575" s="170"/>
      <c r="DF575" s="170"/>
      <c r="DG575" s="107"/>
      <c r="DH575" s="107"/>
      <c r="DK575" s="258"/>
      <c r="DL575" s="258"/>
      <c r="DM575" s="154"/>
      <c r="DN575" s="154"/>
      <c r="DO575" s="264"/>
      <c r="DP575" s="264"/>
      <c r="DQ575" s="270"/>
      <c r="DR575" s="270"/>
      <c r="DS575" s="113"/>
      <c r="DT575" s="113"/>
      <c r="DW575" s="276"/>
      <c r="DX575" s="276"/>
      <c r="DY575" s="282"/>
      <c r="DZ575" s="282"/>
      <c r="EA575" s="258"/>
      <c r="EB575" s="258"/>
      <c r="EC575" s="288"/>
      <c r="ED575" s="288"/>
      <c r="EG575" s="299"/>
      <c r="EH575" s="299"/>
      <c r="EI575" s="230"/>
      <c r="EJ575" s="230"/>
    </row>
    <row r="576" spans="1:140" s="91" customFormat="1" x14ac:dyDescent="0.2">
      <c r="A576" s="90"/>
      <c r="B576" s="81"/>
      <c r="D576" s="80"/>
      <c r="E576" s="96"/>
      <c r="F576" s="96"/>
      <c r="G576" s="97"/>
      <c r="H576" s="80"/>
      <c r="AL576" s="90"/>
      <c r="AM576" s="90"/>
      <c r="AY576" s="125"/>
      <c r="AZ576" s="125"/>
      <c r="BA576" s="107"/>
      <c r="BB576" s="107"/>
      <c r="BC576" s="131"/>
      <c r="BD576" s="131"/>
      <c r="BE576" s="170"/>
      <c r="BF576" s="170"/>
      <c r="BG576" s="119"/>
      <c r="BH576" s="119"/>
      <c r="BI576" s="113"/>
      <c r="BJ576" s="113"/>
      <c r="BK576" s="107"/>
      <c r="BL576" s="107"/>
      <c r="BM576" s="154"/>
      <c r="BN576" s="154"/>
      <c r="BO576" s="160"/>
      <c r="BP576" s="160"/>
      <c r="BQ576" s="107"/>
      <c r="BR576" s="107"/>
      <c r="BS576" s="177"/>
      <c r="BT576" s="177"/>
      <c r="BU576" s="187"/>
      <c r="BV576" s="187"/>
      <c r="BW576" s="193"/>
      <c r="BX576" s="193"/>
      <c r="BY576" s="154"/>
      <c r="BZ576" s="154"/>
      <c r="CA576" s="170"/>
      <c r="CB576" s="170"/>
      <c r="CC576" s="206"/>
      <c r="CD576" s="206"/>
      <c r="CE576" s="177"/>
      <c r="CF576" s="177"/>
      <c r="CI576" s="212"/>
      <c r="CJ576" s="212"/>
      <c r="CM576" s="160"/>
      <c r="CN576" s="160"/>
      <c r="CO576" s="218"/>
      <c r="CP576" s="218"/>
      <c r="CS576" s="107"/>
      <c r="CT576" s="107"/>
      <c r="CU576" s="187"/>
      <c r="CV576" s="187"/>
      <c r="CW576" s="230"/>
      <c r="CX576" s="230"/>
      <c r="CY576" s="236"/>
      <c r="CZ576" s="236"/>
      <c r="DA576" s="242"/>
      <c r="DB576" s="242"/>
      <c r="DC576" s="248"/>
      <c r="DD576" s="248"/>
      <c r="DE576" s="170"/>
      <c r="DF576" s="170"/>
      <c r="DG576" s="107"/>
      <c r="DH576" s="107"/>
      <c r="DK576" s="258"/>
      <c r="DL576" s="258"/>
      <c r="DM576" s="154"/>
      <c r="DN576" s="154"/>
      <c r="DO576" s="264"/>
      <c r="DP576" s="264"/>
      <c r="DQ576" s="270"/>
      <c r="DR576" s="270"/>
      <c r="DS576" s="113"/>
      <c r="DT576" s="113"/>
      <c r="DW576" s="276"/>
      <c r="DX576" s="276"/>
      <c r="DY576" s="282"/>
      <c r="DZ576" s="282"/>
      <c r="EA576" s="258"/>
      <c r="EB576" s="258"/>
      <c r="EC576" s="288"/>
      <c r="ED576" s="288"/>
      <c r="EG576" s="299"/>
      <c r="EH576" s="299"/>
      <c r="EI576" s="230"/>
      <c r="EJ576" s="230"/>
    </row>
    <row r="577" spans="1:140" s="91" customFormat="1" x14ac:dyDescent="0.2">
      <c r="A577" s="90"/>
      <c r="B577" s="81"/>
      <c r="D577" s="80"/>
      <c r="E577" s="96"/>
      <c r="F577" s="96"/>
      <c r="G577" s="97"/>
      <c r="H577" s="80"/>
      <c r="AL577" s="90"/>
      <c r="AM577" s="90"/>
      <c r="AY577" s="125"/>
      <c r="AZ577" s="125"/>
      <c r="BA577" s="107"/>
      <c r="BB577" s="107"/>
      <c r="BC577" s="131"/>
      <c r="BD577" s="131"/>
      <c r="BE577" s="170"/>
      <c r="BF577" s="170"/>
      <c r="BG577" s="119"/>
      <c r="BH577" s="119"/>
      <c r="BI577" s="113"/>
      <c r="BJ577" s="113"/>
      <c r="BK577" s="107"/>
      <c r="BL577" s="107"/>
      <c r="BM577" s="154"/>
      <c r="BN577" s="154"/>
      <c r="BO577" s="160"/>
      <c r="BP577" s="160"/>
      <c r="BQ577" s="107"/>
      <c r="BR577" s="107"/>
      <c r="BS577" s="177"/>
      <c r="BT577" s="177"/>
      <c r="BU577" s="187"/>
      <c r="BV577" s="187"/>
      <c r="BW577" s="193"/>
      <c r="BX577" s="193"/>
      <c r="BY577" s="154"/>
      <c r="BZ577" s="154"/>
      <c r="CA577" s="170"/>
      <c r="CB577" s="170"/>
      <c r="CC577" s="206"/>
      <c r="CD577" s="206"/>
      <c r="CE577" s="177"/>
      <c r="CF577" s="177"/>
      <c r="CI577" s="212"/>
      <c r="CJ577" s="212"/>
      <c r="CM577" s="160"/>
      <c r="CN577" s="160"/>
      <c r="CO577" s="218"/>
      <c r="CP577" s="218"/>
      <c r="CS577" s="107"/>
      <c r="CT577" s="107"/>
      <c r="CU577" s="187"/>
      <c r="CV577" s="187"/>
      <c r="CW577" s="230"/>
      <c r="CX577" s="230"/>
      <c r="CY577" s="236"/>
      <c r="CZ577" s="236"/>
      <c r="DA577" s="242"/>
      <c r="DB577" s="242"/>
      <c r="DC577" s="248"/>
      <c r="DD577" s="248"/>
      <c r="DE577" s="170"/>
      <c r="DF577" s="170"/>
      <c r="DG577" s="107"/>
      <c r="DH577" s="107"/>
      <c r="DK577" s="258"/>
      <c r="DL577" s="258"/>
      <c r="DM577" s="154"/>
      <c r="DN577" s="154"/>
      <c r="DO577" s="264"/>
      <c r="DP577" s="264"/>
      <c r="DQ577" s="270"/>
      <c r="DR577" s="270"/>
      <c r="DS577" s="113"/>
      <c r="DT577" s="113"/>
      <c r="DW577" s="276"/>
      <c r="DX577" s="276"/>
      <c r="DY577" s="282"/>
      <c r="DZ577" s="282"/>
      <c r="EA577" s="258"/>
      <c r="EB577" s="258"/>
      <c r="EC577" s="288"/>
      <c r="ED577" s="288"/>
      <c r="EG577" s="299"/>
      <c r="EH577" s="299"/>
      <c r="EI577" s="230"/>
      <c r="EJ577" s="230"/>
    </row>
    <row r="578" spans="1:140" s="91" customFormat="1" x14ac:dyDescent="0.2">
      <c r="A578" s="90"/>
      <c r="B578" s="81"/>
      <c r="D578" s="80"/>
      <c r="E578" s="96"/>
      <c r="F578" s="96"/>
      <c r="G578" s="97"/>
      <c r="H578" s="80"/>
      <c r="AL578" s="90"/>
      <c r="AM578" s="90"/>
      <c r="AY578" s="125"/>
      <c r="AZ578" s="125"/>
      <c r="BA578" s="107"/>
      <c r="BB578" s="107"/>
      <c r="BC578" s="131"/>
      <c r="BD578" s="131"/>
      <c r="BE578" s="170"/>
      <c r="BF578" s="170"/>
      <c r="BG578" s="119"/>
      <c r="BH578" s="119"/>
      <c r="BI578" s="113"/>
      <c r="BJ578" s="113"/>
      <c r="BK578" s="107"/>
      <c r="BL578" s="107"/>
      <c r="BM578" s="154"/>
      <c r="BN578" s="154"/>
      <c r="BO578" s="160"/>
      <c r="BP578" s="160"/>
      <c r="BQ578" s="107"/>
      <c r="BR578" s="107"/>
      <c r="BS578" s="177"/>
      <c r="BT578" s="177"/>
      <c r="BU578" s="187"/>
      <c r="BV578" s="187"/>
      <c r="BW578" s="193"/>
      <c r="BX578" s="193"/>
      <c r="BY578" s="154"/>
      <c r="BZ578" s="154"/>
      <c r="CA578" s="170"/>
      <c r="CB578" s="170"/>
      <c r="CC578" s="206"/>
      <c r="CD578" s="206"/>
      <c r="CE578" s="177"/>
      <c r="CF578" s="177"/>
      <c r="CI578" s="212"/>
      <c r="CJ578" s="212"/>
      <c r="CM578" s="160"/>
      <c r="CN578" s="160"/>
      <c r="CO578" s="218"/>
      <c r="CP578" s="218"/>
      <c r="CS578" s="107"/>
      <c r="CT578" s="107"/>
      <c r="CU578" s="187"/>
      <c r="CV578" s="187"/>
      <c r="CW578" s="230"/>
      <c r="CX578" s="230"/>
      <c r="CY578" s="236"/>
      <c r="CZ578" s="236"/>
      <c r="DA578" s="242"/>
      <c r="DB578" s="242"/>
      <c r="DC578" s="248"/>
      <c r="DD578" s="248"/>
      <c r="DE578" s="170"/>
      <c r="DF578" s="170"/>
      <c r="DG578" s="107"/>
      <c r="DH578" s="107"/>
      <c r="DK578" s="258"/>
      <c r="DL578" s="258"/>
      <c r="DM578" s="154"/>
      <c r="DN578" s="154"/>
      <c r="DO578" s="264"/>
      <c r="DP578" s="264"/>
      <c r="DQ578" s="270"/>
      <c r="DR578" s="270"/>
      <c r="DS578" s="113"/>
      <c r="DT578" s="113"/>
      <c r="DW578" s="276"/>
      <c r="DX578" s="276"/>
      <c r="DY578" s="282"/>
      <c r="DZ578" s="282"/>
      <c r="EA578" s="258"/>
      <c r="EB578" s="258"/>
      <c r="EC578" s="288"/>
      <c r="ED578" s="288"/>
      <c r="EG578" s="299"/>
      <c r="EH578" s="299"/>
      <c r="EI578" s="230"/>
      <c r="EJ578" s="230"/>
    </row>
    <row r="579" spans="1:140" s="91" customFormat="1" x14ac:dyDescent="0.2">
      <c r="A579" s="90"/>
      <c r="B579" s="81"/>
      <c r="D579" s="80"/>
      <c r="E579" s="96"/>
      <c r="F579" s="96"/>
      <c r="G579" s="97"/>
      <c r="H579" s="80"/>
      <c r="AL579" s="90"/>
      <c r="AM579" s="90"/>
      <c r="AY579" s="125"/>
      <c r="AZ579" s="125"/>
      <c r="BA579" s="107"/>
      <c r="BB579" s="107"/>
      <c r="BC579" s="131"/>
      <c r="BD579" s="131"/>
      <c r="BE579" s="170"/>
      <c r="BF579" s="170"/>
      <c r="BG579" s="119"/>
      <c r="BH579" s="119"/>
      <c r="BI579" s="113"/>
      <c r="BJ579" s="113"/>
      <c r="BK579" s="107"/>
      <c r="BL579" s="107"/>
      <c r="BM579" s="154"/>
      <c r="BN579" s="154"/>
      <c r="BO579" s="160"/>
      <c r="BP579" s="160"/>
      <c r="BQ579" s="107"/>
      <c r="BR579" s="107"/>
      <c r="BS579" s="177"/>
      <c r="BT579" s="177"/>
      <c r="BU579" s="187"/>
      <c r="BV579" s="187"/>
      <c r="BW579" s="193"/>
      <c r="BX579" s="193"/>
      <c r="BY579" s="154"/>
      <c r="BZ579" s="154"/>
      <c r="CA579" s="170"/>
      <c r="CB579" s="170"/>
      <c r="CC579" s="206"/>
      <c r="CD579" s="206"/>
      <c r="CE579" s="177"/>
      <c r="CF579" s="177"/>
      <c r="CI579" s="212"/>
      <c r="CJ579" s="212"/>
      <c r="CM579" s="160"/>
      <c r="CN579" s="160"/>
      <c r="CO579" s="218"/>
      <c r="CP579" s="218"/>
      <c r="CS579" s="107"/>
      <c r="CT579" s="107"/>
      <c r="CU579" s="187"/>
      <c r="CV579" s="187"/>
      <c r="CW579" s="230"/>
      <c r="CX579" s="230"/>
      <c r="CY579" s="236"/>
      <c r="CZ579" s="236"/>
      <c r="DA579" s="242"/>
      <c r="DB579" s="242"/>
      <c r="DC579" s="248"/>
      <c r="DD579" s="248"/>
      <c r="DE579" s="170"/>
      <c r="DF579" s="170"/>
      <c r="DG579" s="107"/>
      <c r="DH579" s="107"/>
      <c r="DK579" s="258"/>
      <c r="DL579" s="258"/>
      <c r="DM579" s="154"/>
      <c r="DN579" s="154"/>
      <c r="DO579" s="264"/>
      <c r="DP579" s="264"/>
      <c r="DQ579" s="270"/>
      <c r="DR579" s="270"/>
      <c r="DS579" s="113"/>
      <c r="DT579" s="113"/>
      <c r="DW579" s="276"/>
      <c r="DX579" s="276"/>
      <c r="DY579" s="282"/>
      <c r="DZ579" s="282"/>
      <c r="EA579" s="258"/>
      <c r="EB579" s="258"/>
      <c r="EC579" s="288"/>
      <c r="ED579" s="288"/>
      <c r="EG579" s="299"/>
      <c r="EH579" s="299"/>
      <c r="EI579" s="230"/>
      <c r="EJ579" s="230"/>
    </row>
    <row r="580" spans="1:140" s="91" customFormat="1" x14ac:dyDescent="0.2">
      <c r="A580" s="90"/>
      <c r="B580" s="81"/>
      <c r="D580" s="80"/>
      <c r="E580" s="96"/>
      <c r="F580" s="96"/>
      <c r="G580" s="97"/>
      <c r="H580" s="80"/>
      <c r="AL580" s="90"/>
      <c r="AM580" s="90"/>
      <c r="AY580" s="125"/>
      <c r="AZ580" s="125"/>
      <c r="BA580" s="107"/>
      <c r="BB580" s="107"/>
      <c r="BC580" s="131"/>
      <c r="BD580" s="131"/>
      <c r="BE580" s="170"/>
      <c r="BF580" s="170"/>
      <c r="BG580" s="119"/>
      <c r="BH580" s="119"/>
      <c r="BI580" s="113"/>
      <c r="BJ580" s="113"/>
      <c r="BK580" s="107"/>
      <c r="BL580" s="107"/>
      <c r="BM580" s="154"/>
      <c r="BN580" s="154"/>
      <c r="BO580" s="160"/>
      <c r="BP580" s="160"/>
      <c r="BQ580" s="107"/>
      <c r="BR580" s="107"/>
      <c r="BS580" s="177"/>
      <c r="BT580" s="177"/>
      <c r="BU580" s="187"/>
      <c r="BV580" s="187"/>
      <c r="BW580" s="193"/>
      <c r="BX580" s="193"/>
      <c r="BY580" s="154"/>
      <c r="BZ580" s="154"/>
      <c r="CA580" s="170"/>
      <c r="CB580" s="170"/>
      <c r="CC580" s="206"/>
      <c r="CD580" s="206"/>
      <c r="CE580" s="177"/>
      <c r="CF580" s="177"/>
      <c r="CI580" s="212"/>
      <c r="CJ580" s="212"/>
      <c r="CM580" s="160"/>
      <c r="CN580" s="160"/>
      <c r="CO580" s="218"/>
      <c r="CP580" s="218"/>
      <c r="CS580" s="107"/>
      <c r="CT580" s="107"/>
      <c r="CU580" s="187"/>
      <c r="CV580" s="187"/>
      <c r="CW580" s="230"/>
      <c r="CX580" s="230"/>
      <c r="CY580" s="236"/>
      <c r="CZ580" s="236"/>
      <c r="DA580" s="242"/>
      <c r="DB580" s="242"/>
      <c r="DC580" s="248"/>
      <c r="DD580" s="248"/>
      <c r="DE580" s="170"/>
      <c r="DF580" s="170"/>
      <c r="DG580" s="107"/>
      <c r="DH580" s="107"/>
      <c r="DK580" s="258"/>
      <c r="DL580" s="258"/>
      <c r="DM580" s="154"/>
      <c r="DN580" s="154"/>
      <c r="DO580" s="264"/>
      <c r="DP580" s="264"/>
      <c r="DQ580" s="270"/>
      <c r="DR580" s="270"/>
      <c r="DS580" s="113"/>
      <c r="DT580" s="113"/>
      <c r="DW580" s="276"/>
      <c r="DX580" s="276"/>
      <c r="DY580" s="282"/>
      <c r="DZ580" s="282"/>
      <c r="EA580" s="258"/>
      <c r="EB580" s="258"/>
      <c r="EC580" s="288"/>
      <c r="ED580" s="288"/>
      <c r="EG580" s="299"/>
      <c r="EH580" s="299"/>
      <c r="EI580" s="230"/>
      <c r="EJ580" s="230"/>
    </row>
    <row r="581" spans="1:140" s="91" customFormat="1" x14ac:dyDescent="0.2">
      <c r="A581" s="90"/>
      <c r="B581" s="81"/>
      <c r="D581" s="80"/>
      <c r="E581" s="96"/>
      <c r="F581" s="96"/>
      <c r="G581" s="97"/>
      <c r="H581" s="80"/>
      <c r="AL581" s="90"/>
      <c r="AM581" s="90"/>
      <c r="AY581" s="125"/>
      <c r="AZ581" s="125"/>
      <c r="BA581" s="107"/>
      <c r="BB581" s="107"/>
      <c r="BC581" s="131"/>
      <c r="BD581" s="131"/>
      <c r="BE581" s="170"/>
      <c r="BF581" s="170"/>
      <c r="BG581" s="119"/>
      <c r="BH581" s="119"/>
      <c r="BI581" s="113"/>
      <c r="BJ581" s="113"/>
      <c r="BK581" s="107"/>
      <c r="BL581" s="107"/>
      <c r="BM581" s="154"/>
      <c r="BN581" s="154"/>
      <c r="BO581" s="160"/>
      <c r="BP581" s="160"/>
      <c r="BQ581" s="107"/>
      <c r="BR581" s="107"/>
      <c r="BS581" s="177"/>
      <c r="BT581" s="177"/>
      <c r="BU581" s="187"/>
      <c r="BV581" s="187"/>
      <c r="BW581" s="193"/>
      <c r="BX581" s="193"/>
      <c r="BY581" s="154"/>
      <c r="BZ581" s="154"/>
      <c r="CA581" s="170"/>
      <c r="CB581" s="170"/>
      <c r="CC581" s="206"/>
      <c r="CD581" s="206"/>
      <c r="CE581" s="177"/>
      <c r="CF581" s="177"/>
      <c r="CI581" s="212"/>
      <c r="CJ581" s="212"/>
      <c r="CM581" s="160"/>
      <c r="CN581" s="160"/>
      <c r="CO581" s="218"/>
      <c r="CP581" s="218"/>
      <c r="CS581" s="107"/>
      <c r="CT581" s="107"/>
      <c r="CU581" s="187"/>
      <c r="CV581" s="187"/>
      <c r="CW581" s="230"/>
      <c r="CX581" s="230"/>
      <c r="CY581" s="236"/>
      <c r="CZ581" s="236"/>
      <c r="DA581" s="242"/>
      <c r="DB581" s="242"/>
      <c r="DC581" s="248"/>
      <c r="DD581" s="248"/>
      <c r="DE581" s="170"/>
      <c r="DF581" s="170"/>
      <c r="DG581" s="107"/>
      <c r="DH581" s="107"/>
      <c r="DK581" s="258"/>
      <c r="DL581" s="258"/>
      <c r="DM581" s="154"/>
      <c r="DN581" s="154"/>
      <c r="DO581" s="264"/>
      <c r="DP581" s="264"/>
      <c r="DQ581" s="270"/>
      <c r="DR581" s="270"/>
      <c r="DS581" s="113"/>
      <c r="DT581" s="113"/>
      <c r="DW581" s="276"/>
      <c r="DX581" s="276"/>
      <c r="DY581" s="282"/>
      <c r="DZ581" s="282"/>
      <c r="EA581" s="258"/>
      <c r="EB581" s="258"/>
      <c r="EC581" s="288"/>
      <c r="ED581" s="288"/>
      <c r="EG581" s="299"/>
      <c r="EH581" s="299"/>
      <c r="EI581" s="230"/>
      <c r="EJ581" s="230"/>
    </row>
    <row r="582" spans="1:140" s="91" customFormat="1" x14ac:dyDescent="0.2">
      <c r="A582" s="90"/>
      <c r="B582" s="81"/>
      <c r="D582" s="80"/>
      <c r="E582" s="96"/>
      <c r="F582" s="96"/>
      <c r="G582" s="97"/>
      <c r="H582" s="80"/>
      <c r="AL582" s="90"/>
      <c r="AM582" s="90"/>
      <c r="AY582" s="125"/>
      <c r="AZ582" s="125"/>
      <c r="BA582" s="107"/>
      <c r="BB582" s="107"/>
      <c r="BC582" s="131"/>
      <c r="BD582" s="131"/>
      <c r="BE582" s="170"/>
      <c r="BF582" s="170"/>
      <c r="BG582" s="119"/>
      <c r="BH582" s="119"/>
      <c r="BI582" s="113"/>
      <c r="BJ582" s="113"/>
      <c r="BK582" s="107"/>
      <c r="BL582" s="107"/>
      <c r="BM582" s="154"/>
      <c r="BN582" s="154"/>
      <c r="BO582" s="160"/>
      <c r="BP582" s="160"/>
      <c r="BQ582" s="107"/>
      <c r="BR582" s="107"/>
      <c r="BS582" s="177"/>
      <c r="BT582" s="177"/>
      <c r="BU582" s="187"/>
      <c r="BV582" s="187"/>
      <c r="BW582" s="193"/>
      <c r="BX582" s="193"/>
      <c r="BY582" s="154"/>
      <c r="BZ582" s="154"/>
      <c r="CA582" s="170"/>
      <c r="CB582" s="170"/>
      <c r="CC582" s="206"/>
      <c r="CD582" s="206"/>
      <c r="CE582" s="177"/>
      <c r="CF582" s="177"/>
      <c r="CI582" s="212"/>
      <c r="CJ582" s="212"/>
      <c r="CM582" s="160"/>
      <c r="CN582" s="160"/>
      <c r="CO582" s="218"/>
      <c r="CP582" s="218"/>
      <c r="CS582" s="107"/>
      <c r="CT582" s="107"/>
      <c r="CU582" s="187"/>
      <c r="CV582" s="187"/>
      <c r="CW582" s="230"/>
      <c r="CX582" s="230"/>
      <c r="CY582" s="236"/>
      <c r="CZ582" s="236"/>
      <c r="DA582" s="242"/>
      <c r="DB582" s="242"/>
      <c r="DC582" s="248"/>
      <c r="DD582" s="248"/>
      <c r="DE582" s="170"/>
      <c r="DF582" s="170"/>
      <c r="DG582" s="107"/>
      <c r="DH582" s="107"/>
      <c r="DK582" s="258"/>
      <c r="DL582" s="258"/>
      <c r="DM582" s="154"/>
      <c r="DN582" s="154"/>
      <c r="DO582" s="264"/>
      <c r="DP582" s="264"/>
      <c r="DQ582" s="270"/>
      <c r="DR582" s="270"/>
      <c r="DS582" s="113"/>
      <c r="DT582" s="113"/>
      <c r="DW582" s="276"/>
      <c r="DX582" s="276"/>
      <c r="DY582" s="282"/>
      <c r="DZ582" s="282"/>
      <c r="EA582" s="258"/>
      <c r="EB582" s="258"/>
      <c r="EC582" s="288"/>
      <c r="ED582" s="288"/>
      <c r="EG582" s="299"/>
      <c r="EH582" s="299"/>
      <c r="EI582" s="230"/>
      <c r="EJ582" s="230"/>
    </row>
    <row r="583" spans="1:140" s="91" customFormat="1" x14ac:dyDescent="0.2">
      <c r="A583" s="90"/>
      <c r="B583" s="81"/>
      <c r="D583" s="80"/>
      <c r="E583" s="96"/>
      <c r="F583" s="96"/>
      <c r="G583" s="97"/>
      <c r="H583" s="80"/>
      <c r="AL583" s="90"/>
      <c r="AM583" s="90"/>
      <c r="AY583" s="125"/>
      <c r="AZ583" s="125"/>
      <c r="BA583" s="107"/>
      <c r="BB583" s="107"/>
      <c r="BC583" s="131"/>
      <c r="BD583" s="131"/>
      <c r="BE583" s="170"/>
      <c r="BF583" s="170"/>
      <c r="BG583" s="119"/>
      <c r="BH583" s="119"/>
      <c r="BI583" s="113"/>
      <c r="BJ583" s="113"/>
      <c r="BK583" s="107"/>
      <c r="BL583" s="107"/>
      <c r="BM583" s="154"/>
      <c r="BN583" s="154"/>
      <c r="BO583" s="160"/>
      <c r="BP583" s="160"/>
      <c r="BQ583" s="107"/>
      <c r="BR583" s="107"/>
      <c r="BS583" s="177"/>
      <c r="BT583" s="177"/>
      <c r="BU583" s="187"/>
      <c r="BV583" s="187"/>
      <c r="BW583" s="193"/>
      <c r="BX583" s="193"/>
      <c r="BY583" s="154"/>
      <c r="BZ583" s="154"/>
      <c r="CA583" s="170"/>
      <c r="CB583" s="170"/>
      <c r="CC583" s="206"/>
      <c r="CD583" s="206"/>
      <c r="CE583" s="177"/>
      <c r="CF583" s="177"/>
      <c r="CI583" s="212"/>
      <c r="CJ583" s="212"/>
      <c r="CM583" s="160"/>
      <c r="CN583" s="160"/>
      <c r="CO583" s="218"/>
      <c r="CP583" s="218"/>
      <c r="CS583" s="107"/>
      <c r="CT583" s="107"/>
      <c r="CU583" s="187"/>
      <c r="CV583" s="187"/>
      <c r="CW583" s="230"/>
      <c r="CX583" s="230"/>
      <c r="CY583" s="236"/>
      <c r="CZ583" s="236"/>
      <c r="DA583" s="242"/>
      <c r="DB583" s="242"/>
      <c r="DC583" s="248"/>
      <c r="DD583" s="248"/>
      <c r="DE583" s="170"/>
      <c r="DF583" s="170"/>
      <c r="DG583" s="107"/>
      <c r="DH583" s="107"/>
      <c r="DK583" s="258"/>
      <c r="DL583" s="258"/>
      <c r="DM583" s="154"/>
      <c r="DN583" s="154"/>
      <c r="DO583" s="264"/>
      <c r="DP583" s="264"/>
      <c r="DQ583" s="270"/>
      <c r="DR583" s="270"/>
      <c r="DS583" s="113"/>
      <c r="DT583" s="113"/>
      <c r="DW583" s="276"/>
      <c r="DX583" s="276"/>
      <c r="DY583" s="282"/>
      <c r="DZ583" s="282"/>
      <c r="EA583" s="258"/>
      <c r="EB583" s="258"/>
      <c r="EC583" s="288"/>
      <c r="ED583" s="288"/>
      <c r="EG583" s="299"/>
      <c r="EH583" s="299"/>
      <c r="EI583" s="230"/>
      <c r="EJ583" s="230"/>
    </row>
    <row r="584" spans="1:140" s="91" customFormat="1" x14ac:dyDescent="0.2">
      <c r="A584" s="90"/>
      <c r="B584" s="81"/>
      <c r="D584" s="80"/>
      <c r="E584" s="96"/>
      <c r="F584" s="96"/>
      <c r="G584" s="97"/>
      <c r="H584" s="80"/>
      <c r="AL584" s="90"/>
      <c r="AM584" s="90"/>
      <c r="AY584" s="125"/>
      <c r="AZ584" s="125"/>
      <c r="BA584" s="107"/>
      <c r="BB584" s="107"/>
      <c r="BC584" s="131"/>
      <c r="BD584" s="131"/>
      <c r="BE584" s="170"/>
      <c r="BF584" s="170"/>
      <c r="BG584" s="119"/>
      <c r="BH584" s="119"/>
      <c r="BI584" s="113"/>
      <c r="BJ584" s="113"/>
      <c r="BK584" s="107"/>
      <c r="BL584" s="107"/>
      <c r="BM584" s="154"/>
      <c r="BN584" s="154"/>
      <c r="BO584" s="160"/>
      <c r="BP584" s="160"/>
      <c r="BQ584" s="107"/>
      <c r="BR584" s="107"/>
      <c r="BS584" s="177"/>
      <c r="BT584" s="177"/>
      <c r="BU584" s="187"/>
      <c r="BV584" s="187"/>
      <c r="BW584" s="193"/>
      <c r="BX584" s="193"/>
      <c r="BY584" s="154"/>
      <c r="BZ584" s="154"/>
      <c r="CA584" s="170"/>
      <c r="CB584" s="170"/>
      <c r="CC584" s="206"/>
      <c r="CD584" s="206"/>
      <c r="CE584" s="177"/>
      <c r="CF584" s="177"/>
      <c r="CI584" s="212"/>
      <c r="CJ584" s="212"/>
      <c r="CM584" s="160"/>
      <c r="CN584" s="160"/>
      <c r="CO584" s="218"/>
      <c r="CP584" s="218"/>
      <c r="CS584" s="107"/>
      <c r="CT584" s="107"/>
      <c r="CU584" s="187"/>
      <c r="CV584" s="187"/>
      <c r="CW584" s="230"/>
      <c r="CX584" s="230"/>
      <c r="CY584" s="236"/>
      <c r="CZ584" s="236"/>
      <c r="DA584" s="242"/>
      <c r="DB584" s="242"/>
      <c r="DC584" s="248"/>
      <c r="DD584" s="248"/>
      <c r="DE584" s="170"/>
      <c r="DF584" s="170"/>
      <c r="DG584" s="107"/>
      <c r="DH584" s="107"/>
      <c r="DK584" s="258"/>
      <c r="DL584" s="258"/>
      <c r="DM584" s="154"/>
      <c r="DN584" s="154"/>
      <c r="DO584" s="264"/>
      <c r="DP584" s="264"/>
      <c r="DQ584" s="270"/>
      <c r="DR584" s="270"/>
      <c r="DS584" s="113"/>
      <c r="DT584" s="113"/>
      <c r="DW584" s="276"/>
      <c r="DX584" s="276"/>
      <c r="DY584" s="282"/>
      <c r="DZ584" s="282"/>
      <c r="EA584" s="258"/>
      <c r="EB584" s="258"/>
      <c r="EC584" s="288"/>
      <c r="ED584" s="288"/>
      <c r="EG584" s="299"/>
      <c r="EH584" s="299"/>
      <c r="EI584" s="230"/>
      <c r="EJ584" s="230"/>
    </row>
    <row r="585" spans="1:140" s="91" customFormat="1" x14ac:dyDescent="0.2">
      <c r="A585" s="90"/>
      <c r="B585" s="81"/>
      <c r="D585" s="80"/>
      <c r="E585" s="96"/>
      <c r="F585" s="96"/>
      <c r="G585" s="97"/>
      <c r="H585" s="80"/>
      <c r="AL585" s="90"/>
      <c r="AM585" s="90"/>
      <c r="AY585" s="125"/>
      <c r="AZ585" s="125"/>
      <c r="BA585" s="107"/>
      <c r="BB585" s="107"/>
      <c r="BC585" s="131"/>
      <c r="BD585" s="131"/>
      <c r="BE585" s="170"/>
      <c r="BF585" s="170"/>
      <c r="BG585" s="119"/>
      <c r="BH585" s="119"/>
      <c r="BI585" s="113"/>
      <c r="BJ585" s="113"/>
      <c r="BK585" s="107"/>
      <c r="BL585" s="107"/>
      <c r="BM585" s="154"/>
      <c r="BN585" s="154"/>
      <c r="BO585" s="160"/>
      <c r="BP585" s="160"/>
      <c r="BQ585" s="107"/>
      <c r="BR585" s="107"/>
      <c r="BS585" s="177"/>
      <c r="BT585" s="177"/>
      <c r="BU585" s="187"/>
      <c r="BV585" s="187"/>
      <c r="BW585" s="193"/>
      <c r="BX585" s="193"/>
      <c r="BY585" s="154"/>
      <c r="BZ585" s="154"/>
      <c r="CA585" s="170"/>
      <c r="CB585" s="170"/>
      <c r="CC585" s="206"/>
      <c r="CD585" s="206"/>
      <c r="CE585" s="177"/>
      <c r="CF585" s="177"/>
      <c r="CI585" s="212"/>
      <c r="CJ585" s="212"/>
      <c r="CM585" s="160"/>
      <c r="CN585" s="160"/>
      <c r="CO585" s="218"/>
      <c r="CP585" s="218"/>
      <c r="CS585" s="107"/>
      <c r="CT585" s="107"/>
      <c r="CU585" s="187"/>
      <c r="CV585" s="187"/>
      <c r="CW585" s="230"/>
      <c r="CX585" s="230"/>
      <c r="CY585" s="236"/>
      <c r="CZ585" s="236"/>
      <c r="DA585" s="242"/>
      <c r="DB585" s="242"/>
      <c r="DC585" s="248"/>
      <c r="DD585" s="248"/>
      <c r="DE585" s="170"/>
      <c r="DF585" s="170"/>
      <c r="DG585" s="107"/>
      <c r="DH585" s="107"/>
      <c r="DK585" s="258"/>
      <c r="DL585" s="258"/>
      <c r="DM585" s="154"/>
      <c r="DN585" s="154"/>
      <c r="DO585" s="264"/>
      <c r="DP585" s="264"/>
      <c r="DQ585" s="270"/>
      <c r="DR585" s="270"/>
      <c r="DS585" s="113"/>
      <c r="DT585" s="113"/>
      <c r="DW585" s="276"/>
      <c r="DX585" s="276"/>
      <c r="DY585" s="282"/>
      <c r="DZ585" s="282"/>
      <c r="EA585" s="258"/>
      <c r="EB585" s="258"/>
      <c r="EC585" s="288"/>
      <c r="ED585" s="288"/>
      <c r="EG585" s="299"/>
      <c r="EH585" s="299"/>
      <c r="EI585" s="230"/>
      <c r="EJ585" s="230"/>
    </row>
    <row r="586" spans="1:140" s="91" customFormat="1" x14ac:dyDescent="0.2">
      <c r="A586" s="90"/>
      <c r="B586" s="81"/>
      <c r="D586" s="80"/>
      <c r="E586" s="96"/>
      <c r="F586" s="96"/>
      <c r="G586" s="97"/>
      <c r="H586" s="80"/>
      <c r="AL586" s="90"/>
      <c r="AM586" s="90"/>
      <c r="AY586" s="125"/>
      <c r="AZ586" s="125"/>
      <c r="BA586" s="107"/>
      <c r="BB586" s="107"/>
      <c r="BC586" s="131"/>
      <c r="BD586" s="131"/>
      <c r="BE586" s="170"/>
      <c r="BF586" s="170"/>
      <c r="BG586" s="119"/>
      <c r="BH586" s="119"/>
      <c r="BI586" s="113"/>
      <c r="BJ586" s="113"/>
      <c r="BK586" s="107"/>
      <c r="BL586" s="107"/>
      <c r="BM586" s="154"/>
      <c r="BN586" s="154"/>
      <c r="BO586" s="160"/>
      <c r="BP586" s="160"/>
      <c r="BQ586" s="107"/>
      <c r="BR586" s="107"/>
      <c r="BS586" s="177"/>
      <c r="BT586" s="177"/>
      <c r="BU586" s="187"/>
      <c r="BV586" s="187"/>
      <c r="BW586" s="193"/>
      <c r="BX586" s="193"/>
      <c r="BY586" s="154"/>
      <c r="BZ586" s="154"/>
      <c r="CA586" s="170"/>
      <c r="CB586" s="170"/>
      <c r="CC586" s="206"/>
      <c r="CD586" s="206"/>
      <c r="CE586" s="177"/>
      <c r="CF586" s="177"/>
      <c r="CI586" s="212"/>
      <c r="CJ586" s="212"/>
      <c r="CM586" s="160"/>
      <c r="CN586" s="160"/>
      <c r="CO586" s="218"/>
      <c r="CP586" s="218"/>
      <c r="CS586" s="107"/>
      <c r="CT586" s="107"/>
      <c r="CU586" s="187"/>
      <c r="CV586" s="187"/>
      <c r="CW586" s="230"/>
      <c r="CX586" s="230"/>
      <c r="CY586" s="236"/>
      <c r="CZ586" s="236"/>
      <c r="DA586" s="242"/>
      <c r="DB586" s="242"/>
      <c r="DC586" s="248"/>
      <c r="DD586" s="248"/>
      <c r="DE586" s="170"/>
      <c r="DF586" s="170"/>
      <c r="DG586" s="107"/>
      <c r="DH586" s="107"/>
      <c r="DK586" s="258"/>
      <c r="DL586" s="258"/>
      <c r="DM586" s="154"/>
      <c r="DN586" s="154"/>
      <c r="DO586" s="264"/>
      <c r="DP586" s="264"/>
      <c r="DQ586" s="270"/>
      <c r="DR586" s="270"/>
      <c r="DS586" s="113"/>
      <c r="DT586" s="113"/>
      <c r="DW586" s="276"/>
      <c r="DX586" s="276"/>
      <c r="DY586" s="282"/>
      <c r="DZ586" s="282"/>
      <c r="EA586" s="258"/>
      <c r="EB586" s="258"/>
      <c r="EC586" s="288"/>
      <c r="ED586" s="288"/>
      <c r="EG586" s="299"/>
      <c r="EH586" s="299"/>
      <c r="EI586" s="230"/>
      <c r="EJ586" s="230"/>
    </row>
    <row r="587" spans="1:140" s="91" customFormat="1" x14ac:dyDescent="0.2">
      <c r="A587" s="90"/>
      <c r="B587" s="81"/>
      <c r="D587" s="80"/>
      <c r="E587" s="96"/>
      <c r="F587" s="96"/>
      <c r="G587" s="97"/>
      <c r="H587" s="80"/>
      <c r="AL587" s="90"/>
      <c r="AM587" s="90"/>
      <c r="AY587" s="125"/>
      <c r="AZ587" s="125"/>
      <c r="BA587" s="107"/>
      <c r="BB587" s="107"/>
      <c r="BC587" s="131"/>
      <c r="BD587" s="131"/>
      <c r="BE587" s="170"/>
      <c r="BF587" s="170"/>
      <c r="BG587" s="119"/>
      <c r="BH587" s="119"/>
      <c r="BI587" s="113"/>
      <c r="BJ587" s="113"/>
      <c r="BK587" s="107"/>
      <c r="BL587" s="107"/>
      <c r="BM587" s="154"/>
      <c r="BN587" s="154"/>
      <c r="BO587" s="160"/>
      <c r="BP587" s="160"/>
      <c r="BQ587" s="107"/>
      <c r="BR587" s="107"/>
      <c r="BS587" s="177"/>
      <c r="BT587" s="177"/>
      <c r="BU587" s="187"/>
      <c r="BV587" s="187"/>
      <c r="BW587" s="193"/>
      <c r="BX587" s="193"/>
      <c r="BY587" s="154"/>
      <c r="BZ587" s="154"/>
      <c r="CA587" s="170"/>
      <c r="CB587" s="170"/>
      <c r="CC587" s="206"/>
      <c r="CD587" s="206"/>
      <c r="CE587" s="177"/>
      <c r="CF587" s="177"/>
      <c r="CI587" s="212"/>
      <c r="CJ587" s="212"/>
      <c r="CM587" s="160"/>
      <c r="CN587" s="160"/>
      <c r="CO587" s="218"/>
      <c r="CP587" s="218"/>
      <c r="CS587" s="107"/>
      <c r="CT587" s="107"/>
      <c r="CU587" s="187"/>
      <c r="CV587" s="187"/>
      <c r="CW587" s="230"/>
      <c r="CX587" s="230"/>
      <c r="CY587" s="236"/>
      <c r="CZ587" s="236"/>
      <c r="DA587" s="242"/>
      <c r="DB587" s="242"/>
      <c r="DC587" s="248"/>
      <c r="DD587" s="248"/>
      <c r="DE587" s="170"/>
      <c r="DF587" s="170"/>
      <c r="DG587" s="107"/>
      <c r="DH587" s="107"/>
      <c r="DK587" s="258"/>
      <c r="DL587" s="258"/>
      <c r="DM587" s="154"/>
      <c r="DN587" s="154"/>
      <c r="DO587" s="264"/>
      <c r="DP587" s="264"/>
      <c r="DQ587" s="270"/>
      <c r="DR587" s="270"/>
      <c r="DS587" s="113"/>
      <c r="DT587" s="113"/>
      <c r="DW587" s="276"/>
      <c r="DX587" s="276"/>
      <c r="DY587" s="282"/>
      <c r="DZ587" s="282"/>
      <c r="EA587" s="258"/>
      <c r="EB587" s="258"/>
      <c r="EC587" s="288"/>
      <c r="ED587" s="288"/>
      <c r="EG587" s="299"/>
      <c r="EH587" s="299"/>
      <c r="EI587" s="230"/>
      <c r="EJ587" s="230"/>
    </row>
    <row r="588" spans="1:140" s="91" customFormat="1" x14ac:dyDescent="0.2">
      <c r="A588" s="90"/>
      <c r="B588" s="81"/>
      <c r="D588" s="80"/>
      <c r="E588" s="96"/>
      <c r="F588" s="96"/>
      <c r="G588" s="97"/>
      <c r="H588" s="80"/>
      <c r="AL588" s="90"/>
      <c r="AM588" s="90"/>
      <c r="AY588" s="125"/>
      <c r="AZ588" s="125"/>
      <c r="BA588" s="107"/>
      <c r="BB588" s="107"/>
      <c r="BC588" s="131"/>
      <c r="BD588" s="131"/>
      <c r="BE588" s="170"/>
      <c r="BF588" s="170"/>
      <c r="BG588" s="119"/>
      <c r="BH588" s="119"/>
      <c r="BI588" s="113"/>
      <c r="BJ588" s="113"/>
      <c r="BK588" s="107"/>
      <c r="BL588" s="107"/>
      <c r="BM588" s="154"/>
      <c r="BN588" s="154"/>
      <c r="BO588" s="160"/>
      <c r="BP588" s="160"/>
      <c r="BQ588" s="107"/>
      <c r="BR588" s="107"/>
      <c r="BS588" s="177"/>
      <c r="BT588" s="177"/>
      <c r="BU588" s="187"/>
      <c r="BV588" s="187"/>
      <c r="BW588" s="193"/>
      <c r="BX588" s="193"/>
      <c r="BY588" s="154"/>
      <c r="BZ588" s="154"/>
      <c r="CA588" s="170"/>
      <c r="CB588" s="170"/>
      <c r="CC588" s="206"/>
      <c r="CD588" s="206"/>
      <c r="CE588" s="177"/>
      <c r="CF588" s="177"/>
      <c r="CI588" s="212"/>
      <c r="CJ588" s="212"/>
      <c r="CM588" s="160"/>
      <c r="CN588" s="160"/>
      <c r="CO588" s="218"/>
      <c r="CP588" s="218"/>
      <c r="CS588" s="107"/>
      <c r="CT588" s="107"/>
      <c r="CU588" s="187"/>
      <c r="CV588" s="187"/>
      <c r="CW588" s="230"/>
      <c r="CX588" s="230"/>
      <c r="CY588" s="236"/>
      <c r="CZ588" s="236"/>
      <c r="DA588" s="242"/>
      <c r="DB588" s="242"/>
      <c r="DC588" s="248"/>
      <c r="DD588" s="248"/>
      <c r="DE588" s="170"/>
      <c r="DF588" s="170"/>
      <c r="DG588" s="107"/>
      <c r="DH588" s="107"/>
      <c r="DK588" s="258"/>
      <c r="DL588" s="258"/>
      <c r="DM588" s="154"/>
      <c r="DN588" s="154"/>
      <c r="DO588" s="264"/>
      <c r="DP588" s="264"/>
      <c r="DQ588" s="270"/>
      <c r="DR588" s="270"/>
      <c r="DS588" s="113"/>
      <c r="DT588" s="113"/>
      <c r="DW588" s="276"/>
      <c r="DX588" s="276"/>
      <c r="DY588" s="282"/>
      <c r="DZ588" s="282"/>
      <c r="EA588" s="258"/>
      <c r="EB588" s="258"/>
      <c r="EC588" s="288"/>
      <c r="ED588" s="288"/>
      <c r="EG588" s="299"/>
      <c r="EH588" s="299"/>
      <c r="EI588" s="230"/>
      <c r="EJ588" s="230"/>
    </row>
    <row r="589" spans="1:140" s="91" customFormat="1" x14ac:dyDescent="0.2">
      <c r="A589" s="90"/>
      <c r="B589" s="81"/>
      <c r="D589" s="80"/>
      <c r="E589" s="96"/>
      <c r="F589" s="96"/>
      <c r="G589" s="97"/>
      <c r="H589" s="80"/>
      <c r="AL589" s="90"/>
      <c r="AM589" s="90"/>
      <c r="AY589" s="125"/>
      <c r="AZ589" s="125"/>
      <c r="BA589" s="107"/>
      <c r="BB589" s="107"/>
      <c r="BC589" s="131"/>
      <c r="BD589" s="131"/>
      <c r="BE589" s="170"/>
      <c r="BF589" s="170"/>
      <c r="BG589" s="119"/>
      <c r="BH589" s="119"/>
      <c r="BI589" s="113"/>
      <c r="BJ589" s="113"/>
      <c r="BK589" s="107"/>
      <c r="BL589" s="107"/>
      <c r="BM589" s="154"/>
      <c r="BN589" s="154"/>
      <c r="BO589" s="160"/>
      <c r="BP589" s="160"/>
      <c r="BQ589" s="107"/>
      <c r="BR589" s="107"/>
      <c r="BS589" s="177"/>
      <c r="BT589" s="177"/>
      <c r="BU589" s="187"/>
      <c r="BV589" s="187"/>
      <c r="BW589" s="193"/>
      <c r="BX589" s="193"/>
      <c r="BY589" s="154"/>
      <c r="BZ589" s="154"/>
      <c r="CA589" s="170"/>
      <c r="CB589" s="170"/>
      <c r="CC589" s="206"/>
      <c r="CD589" s="206"/>
      <c r="CE589" s="177"/>
      <c r="CF589" s="177"/>
      <c r="CI589" s="212"/>
      <c r="CJ589" s="212"/>
      <c r="CM589" s="160"/>
      <c r="CN589" s="160"/>
      <c r="CO589" s="218"/>
      <c r="CP589" s="218"/>
      <c r="CS589" s="107"/>
      <c r="CT589" s="107"/>
      <c r="CU589" s="187"/>
      <c r="CV589" s="187"/>
      <c r="CW589" s="230"/>
      <c r="CX589" s="230"/>
      <c r="CY589" s="236"/>
      <c r="CZ589" s="236"/>
      <c r="DA589" s="242"/>
      <c r="DB589" s="242"/>
      <c r="DC589" s="248"/>
      <c r="DD589" s="248"/>
      <c r="DE589" s="170"/>
      <c r="DF589" s="170"/>
      <c r="DG589" s="107"/>
      <c r="DH589" s="107"/>
      <c r="DK589" s="258"/>
      <c r="DL589" s="258"/>
      <c r="DM589" s="154"/>
      <c r="DN589" s="154"/>
      <c r="DO589" s="264"/>
      <c r="DP589" s="264"/>
      <c r="DQ589" s="270"/>
      <c r="DR589" s="270"/>
      <c r="DS589" s="113"/>
      <c r="DT589" s="113"/>
      <c r="DW589" s="276"/>
      <c r="DX589" s="276"/>
      <c r="DY589" s="282"/>
      <c r="DZ589" s="282"/>
      <c r="EA589" s="258"/>
      <c r="EB589" s="258"/>
      <c r="EC589" s="288"/>
      <c r="ED589" s="288"/>
      <c r="EG589" s="299"/>
      <c r="EH589" s="299"/>
      <c r="EI589" s="230"/>
      <c r="EJ589" s="230"/>
    </row>
    <row r="590" spans="1:140" s="91" customFormat="1" x14ac:dyDescent="0.2">
      <c r="A590" s="90"/>
      <c r="B590" s="81"/>
      <c r="D590" s="80"/>
      <c r="E590" s="96"/>
      <c r="F590" s="96"/>
      <c r="G590" s="97"/>
      <c r="H590" s="80"/>
      <c r="AL590" s="90"/>
      <c r="AM590" s="90"/>
      <c r="AY590" s="125"/>
      <c r="AZ590" s="125"/>
      <c r="BA590" s="107"/>
      <c r="BB590" s="107"/>
      <c r="BC590" s="131"/>
      <c r="BD590" s="131"/>
      <c r="BE590" s="170"/>
      <c r="BF590" s="170"/>
      <c r="BG590" s="119"/>
      <c r="BH590" s="119"/>
      <c r="BI590" s="113"/>
      <c r="BJ590" s="113"/>
      <c r="BK590" s="107"/>
      <c r="BL590" s="107"/>
      <c r="BM590" s="154"/>
      <c r="BN590" s="154"/>
      <c r="BO590" s="160"/>
      <c r="BP590" s="160"/>
      <c r="BQ590" s="107"/>
      <c r="BR590" s="107"/>
      <c r="BS590" s="177"/>
      <c r="BT590" s="177"/>
      <c r="BU590" s="187"/>
      <c r="BV590" s="187"/>
      <c r="BW590" s="193"/>
      <c r="BX590" s="193"/>
      <c r="BY590" s="154"/>
      <c r="BZ590" s="154"/>
      <c r="CA590" s="170"/>
      <c r="CB590" s="170"/>
      <c r="CC590" s="206"/>
      <c r="CD590" s="206"/>
      <c r="CE590" s="177"/>
      <c r="CF590" s="177"/>
      <c r="CI590" s="212"/>
      <c r="CJ590" s="212"/>
      <c r="CM590" s="160"/>
      <c r="CN590" s="160"/>
      <c r="CO590" s="218"/>
      <c r="CP590" s="218"/>
      <c r="CS590" s="107"/>
      <c r="CT590" s="107"/>
      <c r="CU590" s="187"/>
      <c r="CV590" s="187"/>
      <c r="CW590" s="230"/>
      <c r="CX590" s="230"/>
      <c r="CY590" s="236"/>
      <c r="CZ590" s="236"/>
      <c r="DA590" s="242"/>
      <c r="DB590" s="242"/>
      <c r="DC590" s="248"/>
      <c r="DD590" s="248"/>
      <c r="DE590" s="170"/>
      <c r="DF590" s="170"/>
      <c r="DG590" s="107"/>
      <c r="DH590" s="107"/>
      <c r="DK590" s="258"/>
      <c r="DL590" s="258"/>
      <c r="DM590" s="154"/>
      <c r="DN590" s="154"/>
      <c r="DO590" s="264"/>
      <c r="DP590" s="264"/>
      <c r="DQ590" s="270"/>
      <c r="DR590" s="270"/>
      <c r="DS590" s="113"/>
      <c r="DT590" s="113"/>
      <c r="DW590" s="276"/>
      <c r="DX590" s="276"/>
      <c r="DY590" s="282"/>
      <c r="DZ590" s="282"/>
      <c r="EA590" s="258"/>
      <c r="EB590" s="258"/>
      <c r="EC590" s="288"/>
      <c r="ED590" s="288"/>
      <c r="EG590" s="299"/>
      <c r="EH590" s="299"/>
      <c r="EI590" s="230"/>
      <c r="EJ590" s="230"/>
    </row>
    <row r="591" spans="1:140" s="91" customFormat="1" x14ac:dyDescent="0.2">
      <c r="A591" s="90"/>
      <c r="B591" s="81"/>
      <c r="D591" s="80"/>
      <c r="E591" s="96"/>
      <c r="F591" s="96"/>
      <c r="G591" s="97"/>
      <c r="H591" s="80"/>
      <c r="AL591" s="90"/>
      <c r="AM591" s="90"/>
      <c r="AY591" s="125"/>
      <c r="AZ591" s="125"/>
      <c r="BA591" s="107"/>
      <c r="BB591" s="107"/>
      <c r="BC591" s="131"/>
      <c r="BD591" s="131"/>
      <c r="BE591" s="170"/>
      <c r="BF591" s="170"/>
      <c r="BG591" s="119"/>
      <c r="BH591" s="119"/>
      <c r="BI591" s="113"/>
      <c r="BJ591" s="113"/>
      <c r="BK591" s="107"/>
      <c r="BL591" s="107"/>
      <c r="BM591" s="154"/>
      <c r="BN591" s="154"/>
      <c r="BO591" s="160"/>
      <c r="BP591" s="160"/>
      <c r="BQ591" s="107"/>
      <c r="BR591" s="107"/>
      <c r="BS591" s="177"/>
      <c r="BT591" s="177"/>
      <c r="BU591" s="187"/>
      <c r="BV591" s="187"/>
      <c r="BW591" s="193"/>
      <c r="BX591" s="193"/>
      <c r="BY591" s="154"/>
      <c r="BZ591" s="154"/>
      <c r="CA591" s="170"/>
      <c r="CB591" s="170"/>
      <c r="CC591" s="206"/>
      <c r="CD591" s="206"/>
      <c r="CE591" s="177"/>
      <c r="CF591" s="177"/>
      <c r="CI591" s="212"/>
      <c r="CJ591" s="212"/>
      <c r="CM591" s="160"/>
      <c r="CN591" s="160"/>
      <c r="CO591" s="218"/>
      <c r="CP591" s="218"/>
      <c r="CS591" s="107"/>
      <c r="CT591" s="107"/>
      <c r="CU591" s="187"/>
      <c r="CV591" s="187"/>
      <c r="CW591" s="230"/>
      <c r="CX591" s="230"/>
      <c r="CY591" s="236"/>
      <c r="CZ591" s="236"/>
      <c r="DA591" s="242"/>
      <c r="DB591" s="242"/>
      <c r="DC591" s="248"/>
      <c r="DD591" s="248"/>
      <c r="DE591" s="170"/>
      <c r="DF591" s="170"/>
      <c r="DG591" s="107"/>
      <c r="DH591" s="107"/>
      <c r="DK591" s="258"/>
      <c r="DL591" s="258"/>
      <c r="DM591" s="154"/>
      <c r="DN591" s="154"/>
      <c r="DO591" s="264"/>
      <c r="DP591" s="264"/>
      <c r="DQ591" s="270"/>
      <c r="DR591" s="270"/>
      <c r="DS591" s="113"/>
      <c r="DT591" s="113"/>
      <c r="DW591" s="276"/>
      <c r="DX591" s="276"/>
      <c r="DY591" s="282"/>
      <c r="DZ591" s="282"/>
      <c r="EA591" s="258"/>
      <c r="EB591" s="258"/>
      <c r="EC591" s="288"/>
      <c r="ED591" s="288"/>
      <c r="EG591" s="299"/>
      <c r="EH591" s="299"/>
      <c r="EI591" s="230"/>
      <c r="EJ591" s="230"/>
    </row>
    <row r="592" spans="1:140" s="91" customFormat="1" x14ac:dyDescent="0.2">
      <c r="A592" s="90"/>
      <c r="B592" s="81"/>
      <c r="D592" s="80"/>
      <c r="E592" s="96"/>
      <c r="F592" s="96"/>
      <c r="G592" s="97"/>
      <c r="H592" s="80"/>
      <c r="AL592" s="90"/>
      <c r="AM592" s="90"/>
      <c r="AY592" s="125"/>
      <c r="AZ592" s="125"/>
      <c r="BA592" s="107"/>
      <c r="BB592" s="107"/>
      <c r="BC592" s="131"/>
      <c r="BD592" s="131"/>
      <c r="BE592" s="170"/>
      <c r="BF592" s="170"/>
      <c r="BG592" s="119"/>
      <c r="BH592" s="119"/>
      <c r="BI592" s="113"/>
      <c r="BJ592" s="113"/>
      <c r="BK592" s="107"/>
      <c r="BL592" s="107"/>
      <c r="BM592" s="154"/>
      <c r="BN592" s="154"/>
      <c r="BO592" s="160"/>
      <c r="BP592" s="160"/>
      <c r="BQ592" s="107"/>
      <c r="BR592" s="107"/>
      <c r="BS592" s="177"/>
      <c r="BT592" s="177"/>
      <c r="BU592" s="187"/>
      <c r="BV592" s="187"/>
      <c r="BW592" s="193"/>
      <c r="BX592" s="193"/>
      <c r="BY592" s="154"/>
      <c r="BZ592" s="154"/>
      <c r="CA592" s="170"/>
      <c r="CB592" s="170"/>
      <c r="CC592" s="206"/>
      <c r="CD592" s="206"/>
      <c r="CE592" s="177"/>
      <c r="CF592" s="177"/>
      <c r="CI592" s="212"/>
      <c r="CJ592" s="212"/>
      <c r="CM592" s="160"/>
      <c r="CN592" s="160"/>
      <c r="CO592" s="218"/>
      <c r="CP592" s="218"/>
      <c r="CS592" s="107"/>
      <c r="CT592" s="107"/>
      <c r="CU592" s="187"/>
      <c r="CV592" s="187"/>
      <c r="CW592" s="230"/>
      <c r="CX592" s="230"/>
      <c r="CY592" s="236"/>
      <c r="CZ592" s="236"/>
      <c r="DA592" s="242"/>
      <c r="DB592" s="242"/>
      <c r="DC592" s="248"/>
      <c r="DD592" s="248"/>
      <c r="DE592" s="170"/>
      <c r="DF592" s="170"/>
      <c r="DG592" s="107"/>
      <c r="DH592" s="107"/>
      <c r="DK592" s="258"/>
      <c r="DL592" s="258"/>
      <c r="DM592" s="154"/>
      <c r="DN592" s="154"/>
      <c r="DO592" s="264"/>
      <c r="DP592" s="264"/>
      <c r="DQ592" s="270"/>
      <c r="DR592" s="270"/>
      <c r="DS592" s="113"/>
      <c r="DT592" s="113"/>
      <c r="DW592" s="276"/>
      <c r="DX592" s="276"/>
      <c r="DY592" s="282"/>
      <c r="DZ592" s="282"/>
      <c r="EA592" s="258"/>
      <c r="EB592" s="258"/>
      <c r="EC592" s="288"/>
      <c r="ED592" s="288"/>
      <c r="EG592" s="299"/>
      <c r="EH592" s="299"/>
      <c r="EI592" s="230"/>
      <c r="EJ592" s="230"/>
    </row>
    <row r="593" spans="1:140" s="91" customFormat="1" x14ac:dyDescent="0.2">
      <c r="A593" s="90"/>
      <c r="B593" s="81"/>
      <c r="D593" s="80"/>
      <c r="E593" s="96"/>
      <c r="F593" s="96"/>
      <c r="G593" s="97"/>
      <c r="H593" s="80"/>
      <c r="AL593" s="90"/>
      <c r="AM593" s="90"/>
      <c r="AY593" s="125"/>
      <c r="AZ593" s="125"/>
      <c r="BA593" s="107"/>
      <c r="BB593" s="107"/>
      <c r="BC593" s="131"/>
      <c r="BD593" s="131"/>
      <c r="BE593" s="170"/>
      <c r="BF593" s="170"/>
      <c r="BG593" s="119"/>
      <c r="BH593" s="119"/>
      <c r="BI593" s="113"/>
      <c r="BJ593" s="113"/>
      <c r="BK593" s="107"/>
      <c r="BL593" s="107"/>
      <c r="BM593" s="154"/>
      <c r="BN593" s="154"/>
      <c r="BO593" s="160"/>
      <c r="BP593" s="160"/>
      <c r="BQ593" s="107"/>
      <c r="BR593" s="107"/>
      <c r="BS593" s="177"/>
      <c r="BT593" s="177"/>
      <c r="BU593" s="187"/>
      <c r="BV593" s="187"/>
      <c r="BW593" s="193"/>
      <c r="BX593" s="193"/>
      <c r="BY593" s="154"/>
      <c r="BZ593" s="154"/>
      <c r="CA593" s="170"/>
      <c r="CB593" s="170"/>
      <c r="CC593" s="206"/>
      <c r="CD593" s="206"/>
      <c r="CE593" s="177"/>
      <c r="CF593" s="177"/>
      <c r="CI593" s="212"/>
      <c r="CJ593" s="212"/>
      <c r="CM593" s="160"/>
      <c r="CN593" s="160"/>
      <c r="CO593" s="218"/>
      <c r="CP593" s="218"/>
      <c r="CS593" s="107"/>
      <c r="CT593" s="107"/>
      <c r="CU593" s="187"/>
      <c r="CV593" s="187"/>
      <c r="CW593" s="230"/>
      <c r="CX593" s="230"/>
      <c r="CY593" s="236"/>
      <c r="CZ593" s="236"/>
      <c r="DA593" s="242"/>
      <c r="DB593" s="242"/>
      <c r="DC593" s="248"/>
      <c r="DD593" s="248"/>
      <c r="DE593" s="170"/>
      <c r="DF593" s="170"/>
      <c r="DG593" s="107"/>
      <c r="DH593" s="107"/>
      <c r="DK593" s="258"/>
      <c r="DL593" s="258"/>
      <c r="DM593" s="154"/>
      <c r="DN593" s="154"/>
      <c r="DO593" s="264"/>
      <c r="DP593" s="264"/>
      <c r="DQ593" s="270"/>
      <c r="DR593" s="270"/>
      <c r="DS593" s="113"/>
      <c r="DT593" s="113"/>
      <c r="DW593" s="276"/>
      <c r="DX593" s="276"/>
      <c r="DY593" s="282"/>
      <c r="DZ593" s="282"/>
      <c r="EA593" s="258"/>
      <c r="EB593" s="258"/>
      <c r="EC593" s="288"/>
      <c r="ED593" s="288"/>
      <c r="EG593" s="299"/>
      <c r="EH593" s="299"/>
      <c r="EI593" s="230"/>
      <c r="EJ593" s="230"/>
    </row>
    <row r="594" spans="1:140" s="91" customFormat="1" x14ac:dyDescent="0.2">
      <c r="A594" s="90"/>
      <c r="B594" s="81"/>
      <c r="D594" s="80"/>
      <c r="E594" s="96"/>
      <c r="F594" s="96"/>
      <c r="G594" s="97"/>
      <c r="H594" s="80"/>
      <c r="AL594" s="90"/>
      <c r="AM594" s="90"/>
      <c r="AY594" s="125"/>
      <c r="AZ594" s="125"/>
      <c r="BA594" s="107"/>
      <c r="BB594" s="107"/>
      <c r="BC594" s="131"/>
      <c r="BD594" s="131"/>
      <c r="BE594" s="170"/>
      <c r="BF594" s="170"/>
      <c r="BG594" s="119"/>
      <c r="BH594" s="119"/>
      <c r="BI594" s="113"/>
      <c r="BJ594" s="113"/>
      <c r="BK594" s="107"/>
      <c r="BL594" s="107"/>
      <c r="BM594" s="154"/>
      <c r="BN594" s="154"/>
      <c r="BO594" s="160"/>
      <c r="BP594" s="160"/>
      <c r="BQ594" s="107"/>
      <c r="BR594" s="107"/>
      <c r="BS594" s="177"/>
      <c r="BT594" s="177"/>
      <c r="BU594" s="187"/>
      <c r="BV594" s="187"/>
      <c r="BW594" s="193"/>
      <c r="BX594" s="193"/>
      <c r="BY594" s="154"/>
      <c r="BZ594" s="154"/>
      <c r="CA594" s="170"/>
      <c r="CB594" s="170"/>
      <c r="CC594" s="206"/>
      <c r="CD594" s="206"/>
      <c r="CE594" s="177"/>
      <c r="CF594" s="177"/>
      <c r="CI594" s="212"/>
      <c r="CJ594" s="212"/>
      <c r="CM594" s="160"/>
      <c r="CN594" s="160"/>
      <c r="CO594" s="218"/>
      <c r="CP594" s="218"/>
      <c r="CS594" s="107"/>
      <c r="CT594" s="107"/>
      <c r="CU594" s="187"/>
      <c r="CV594" s="187"/>
      <c r="CW594" s="230"/>
      <c r="CX594" s="230"/>
      <c r="CY594" s="236"/>
      <c r="CZ594" s="236"/>
      <c r="DA594" s="242"/>
      <c r="DB594" s="242"/>
      <c r="DC594" s="248"/>
      <c r="DD594" s="248"/>
      <c r="DE594" s="170"/>
      <c r="DF594" s="170"/>
      <c r="DG594" s="107"/>
      <c r="DH594" s="107"/>
      <c r="DK594" s="258"/>
      <c r="DL594" s="258"/>
      <c r="DM594" s="154"/>
      <c r="DN594" s="154"/>
      <c r="DO594" s="264"/>
      <c r="DP594" s="264"/>
      <c r="DQ594" s="270"/>
      <c r="DR594" s="270"/>
      <c r="DS594" s="113"/>
      <c r="DT594" s="113"/>
      <c r="DW594" s="276"/>
      <c r="DX594" s="276"/>
      <c r="DY594" s="282"/>
      <c r="DZ594" s="282"/>
      <c r="EA594" s="258"/>
      <c r="EB594" s="258"/>
      <c r="EC594" s="288"/>
      <c r="ED594" s="288"/>
      <c r="EG594" s="299"/>
      <c r="EH594" s="299"/>
      <c r="EI594" s="230"/>
      <c r="EJ594" s="230"/>
    </row>
    <row r="595" spans="1:140" s="91" customFormat="1" x14ac:dyDescent="0.2">
      <c r="A595" s="90"/>
      <c r="B595" s="81"/>
      <c r="D595" s="80"/>
      <c r="E595" s="96"/>
      <c r="F595" s="96"/>
      <c r="G595" s="97"/>
      <c r="H595" s="80"/>
      <c r="AL595" s="90"/>
      <c r="AM595" s="90"/>
      <c r="AY595" s="125"/>
      <c r="AZ595" s="125"/>
      <c r="BA595" s="107"/>
      <c r="BB595" s="107"/>
      <c r="BC595" s="131"/>
      <c r="BD595" s="131"/>
      <c r="BE595" s="170"/>
      <c r="BF595" s="170"/>
      <c r="BG595" s="119"/>
      <c r="BH595" s="119"/>
      <c r="BI595" s="113"/>
      <c r="BJ595" s="113"/>
      <c r="BK595" s="107"/>
      <c r="BL595" s="107"/>
      <c r="BM595" s="154"/>
      <c r="BN595" s="154"/>
      <c r="BO595" s="160"/>
      <c r="BP595" s="160"/>
      <c r="BQ595" s="107"/>
      <c r="BR595" s="107"/>
      <c r="BS595" s="177"/>
      <c r="BT595" s="177"/>
      <c r="BU595" s="187"/>
      <c r="BV595" s="187"/>
      <c r="BW595" s="193"/>
      <c r="BX595" s="193"/>
      <c r="BY595" s="154"/>
      <c r="BZ595" s="154"/>
      <c r="CA595" s="170"/>
      <c r="CB595" s="170"/>
      <c r="CC595" s="206"/>
      <c r="CD595" s="206"/>
      <c r="CE595" s="177"/>
      <c r="CF595" s="177"/>
      <c r="CI595" s="212"/>
      <c r="CJ595" s="212"/>
      <c r="CM595" s="160"/>
      <c r="CN595" s="160"/>
      <c r="CO595" s="218"/>
      <c r="CP595" s="218"/>
      <c r="CS595" s="107"/>
      <c r="CT595" s="107"/>
      <c r="CU595" s="187"/>
      <c r="CV595" s="187"/>
      <c r="CW595" s="230"/>
      <c r="CX595" s="230"/>
      <c r="CY595" s="236"/>
      <c r="CZ595" s="236"/>
      <c r="DA595" s="242"/>
      <c r="DB595" s="242"/>
      <c r="DC595" s="248"/>
      <c r="DD595" s="248"/>
      <c r="DE595" s="170"/>
      <c r="DF595" s="170"/>
      <c r="DG595" s="107"/>
      <c r="DH595" s="107"/>
      <c r="DK595" s="258"/>
      <c r="DL595" s="258"/>
      <c r="DM595" s="154"/>
      <c r="DN595" s="154"/>
      <c r="DO595" s="264"/>
      <c r="DP595" s="264"/>
      <c r="DQ595" s="270"/>
      <c r="DR595" s="270"/>
      <c r="DS595" s="113"/>
      <c r="DT595" s="113"/>
      <c r="DW595" s="276"/>
      <c r="DX595" s="276"/>
      <c r="DY595" s="282"/>
      <c r="DZ595" s="282"/>
      <c r="EA595" s="258"/>
      <c r="EB595" s="258"/>
      <c r="EC595" s="288"/>
      <c r="ED595" s="288"/>
      <c r="EG595" s="299"/>
      <c r="EH595" s="299"/>
      <c r="EI595" s="230"/>
      <c r="EJ595" s="230"/>
    </row>
    <row r="596" spans="1:140" s="91" customFormat="1" x14ac:dyDescent="0.2">
      <c r="A596" s="90"/>
      <c r="B596" s="81"/>
      <c r="D596" s="80"/>
      <c r="E596" s="96"/>
      <c r="F596" s="96"/>
      <c r="G596" s="97"/>
      <c r="H596" s="80"/>
      <c r="AL596" s="90"/>
      <c r="AM596" s="90"/>
      <c r="AY596" s="125"/>
      <c r="AZ596" s="125"/>
      <c r="BA596" s="107"/>
      <c r="BB596" s="107"/>
      <c r="BC596" s="131"/>
      <c r="BD596" s="131"/>
      <c r="BE596" s="170"/>
      <c r="BF596" s="170"/>
      <c r="BG596" s="119"/>
      <c r="BH596" s="119"/>
      <c r="BI596" s="113"/>
      <c r="BJ596" s="113"/>
      <c r="BK596" s="107"/>
      <c r="BL596" s="107"/>
      <c r="BM596" s="154"/>
      <c r="BN596" s="154"/>
      <c r="BO596" s="160"/>
      <c r="BP596" s="160"/>
      <c r="BQ596" s="107"/>
      <c r="BR596" s="107"/>
      <c r="BS596" s="177"/>
      <c r="BT596" s="177"/>
      <c r="BU596" s="187"/>
      <c r="BV596" s="187"/>
      <c r="BW596" s="193"/>
      <c r="BX596" s="193"/>
      <c r="BY596" s="154"/>
      <c r="BZ596" s="154"/>
      <c r="CA596" s="170"/>
      <c r="CB596" s="170"/>
      <c r="CC596" s="206"/>
      <c r="CD596" s="206"/>
      <c r="CE596" s="177"/>
      <c r="CF596" s="177"/>
      <c r="CI596" s="212"/>
      <c r="CJ596" s="212"/>
      <c r="CM596" s="160"/>
      <c r="CN596" s="160"/>
      <c r="CO596" s="218"/>
      <c r="CP596" s="218"/>
      <c r="CS596" s="107"/>
      <c r="CT596" s="107"/>
      <c r="CU596" s="187"/>
      <c r="CV596" s="187"/>
      <c r="CW596" s="230"/>
      <c r="CX596" s="230"/>
      <c r="CY596" s="236"/>
      <c r="CZ596" s="236"/>
      <c r="DA596" s="242"/>
      <c r="DB596" s="242"/>
      <c r="DC596" s="248"/>
      <c r="DD596" s="248"/>
      <c r="DE596" s="170"/>
      <c r="DF596" s="170"/>
      <c r="DG596" s="107"/>
      <c r="DH596" s="107"/>
      <c r="DK596" s="258"/>
      <c r="DL596" s="258"/>
      <c r="DM596" s="154"/>
      <c r="DN596" s="154"/>
      <c r="DO596" s="264"/>
      <c r="DP596" s="264"/>
      <c r="DQ596" s="270"/>
      <c r="DR596" s="270"/>
      <c r="DS596" s="113"/>
      <c r="DT596" s="113"/>
      <c r="DW596" s="276"/>
      <c r="DX596" s="276"/>
      <c r="DY596" s="282"/>
      <c r="DZ596" s="282"/>
      <c r="EA596" s="258"/>
      <c r="EB596" s="258"/>
      <c r="EC596" s="288"/>
      <c r="ED596" s="288"/>
      <c r="EG596" s="299"/>
      <c r="EH596" s="299"/>
      <c r="EI596" s="230"/>
      <c r="EJ596" s="230"/>
    </row>
    <row r="597" spans="1:140" s="91" customFormat="1" x14ac:dyDescent="0.2">
      <c r="A597" s="90"/>
      <c r="B597" s="81"/>
      <c r="D597" s="80"/>
      <c r="E597" s="96"/>
      <c r="F597" s="96"/>
      <c r="G597" s="97"/>
      <c r="H597" s="80"/>
      <c r="AL597" s="90"/>
      <c r="AM597" s="90"/>
      <c r="AY597" s="125"/>
      <c r="AZ597" s="125"/>
      <c r="BA597" s="107"/>
      <c r="BB597" s="107"/>
      <c r="BC597" s="131"/>
      <c r="BD597" s="131"/>
      <c r="BE597" s="170"/>
      <c r="BF597" s="170"/>
      <c r="BG597" s="119"/>
      <c r="BH597" s="119"/>
      <c r="BI597" s="113"/>
      <c r="BJ597" s="113"/>
      <c r="BK597" s="107"/>
      <c r="BL597" s="107"/>
      <c r="BM597" s="154"/>
      <c r="BN597" s="154"/>
      <c r="BO597" s="160"/>
      <c r="BP597" s="160"/>
      <c r="BQ597" s="107"/>
      <c r="BR597" s="107"/>
      <c r="BS597" s="177"/>
      <c r="BT597" s="177"/>
      <c r="BU597" s="187"/>
      <c r="BV597" s="187"/>
      <c r="BW597" s="193"/>
      <c r="BX597" s="193"/>
      <c r="BY597" s="154"/>
      <c r="BZ597" s="154"/>
      <c r="CA597" s="170"/>
      <c r="CB597" s="170"/>
      <c r="CC597" s="206"/>
      <c r="CD597" s="206"/>
      <c r="CE597" s="177"/>
      <c r="CF597" s="177"/>
      <c r="CI597" s="212"/>
      <c r="CJ597" s="212"/>
      <c r="CM597" s="160"/>
      <c r="CN597" s="160"/>
      <c r="CO597" s="218"/>
      <c r="CP597" s="218"/>
      <c r="CS597" s="107"/>
      <c r="CT597" s="107"/>
      <c r="CU597" s="187"/>
      <c r="CV597" s="187"/>
      <c r="CW597" s="230"/>
      <c r="CX597" s="230"/>
      <c r="CY597" s="236"/>
      <c r="CZ597" s="236"/>
      <c r="DA597" s="242"/>
      <c r="DB597" s="242"/>
      <c r="DC597" s="248"/>
      <c r="DD597" s="248"/>
      <c r="DE597" s="170"/>
      <c r="DF597" s="170"/>
      <c r="DG597" s="107"/>
      <c r="DH597" s="107"/>
      <c r="DK597" s="258"/>
      <c r="DL597" s="258"/>
      <c r="DM597" s="154"/>
      <c r="DN597" s="154"/>
      <c r="DO597" s="264"/>
      <c r="DP597" s="264"/>
      <c r="DQ597" s="270"/>
      <c r="DR597" s="270"/>
      <c r="DS597" s="113"/>
      <c r="DT597" s="113"/>
      <c r="DW597" s="276"/>
      <c r="DX597" s="276"/>
      <c r="DY597" s="282"/>
      <c r="DZ597" s="282"/>
      <c r="EA597" s="258"/>
      <c r="EB597" s="258"/>
      <c r="EC597" s="288"/>
      <c r="ED597" s="288"/>
      <c r="EG597" s="299"/>
      <c r="EH597" s="299"/>
      <c r="EI597" s="230"/>
      <c r="EJ597" s="230"/>
    </row>
    <row r="598" spans="1:140" s="91" customFormat="1" x14ac:dyDescent="0.2">
      <c r="A598" s="90"/>
      <c r="B598" s="81"/>
      <c r="D598" s="80"/>
      <c r="E598" s="96"/>
      <c r="F598" s="96"/>
      <c r="G598" s="97"/>
      <c r="H598" s="80"/>
      <c r="AL598" s="90"/>
      <c r="AM598" s="90"/>
      <c r="AY598" s="125"/>
      <c r="AZ598" s="125"/>
      <c r="BA598" s="107"/>
      <c r="BB598" s="107"/>
      <c r="BC598" s="131"/>
      <c r="BD598" s="131"/>
      <c r="BE598" s="170"/>
      <c r="BF598" s="170"/>
      <c r="BG598" s="119"/>
      <c r="BH598" s="119"/>
      <c r="BI598" s="113"/>
      <c r="BJ598" s="113"/>
      <c r="BK598" s="107"/>
      <c r="BL598" s="107"/>
      <c r="BM598" s="154"/>
      <c r="BN598" s="154"/>
      <c r="BO598" s="160"/>
      <c r="BP598" s="160"/>
      <c r="BQ598" s="107"/>
      <c r="BR598" s="107"/>
      <c r="BS598" s="177"/>
      <c r="BT598" s="177"/>
      <c r="BU598" s="187"/>
      <c r="BV598" s="187"/>
      <c r="BW598" s="193"/>
      <c r="BX598" s="193"/>
      <c r="BY598" s="154"/>
      <c r="BZ598" s="154"/>
      <c r="CA598" s="170"/>
      <c r="CB598" s="170"/>
      <c r="CC598" s="206"/>
      <c r="CD598" s="206"/>
      <c r="CE598" s="177"/>
      <c r="CF598" s="177"/>
      <c r="CI598" s="212"/>
      <c r="CJ598" s="212"/>
      <c r="CM598" s="160"/>
      <c r="CN598" s="160"/>
      <c r="CO598" s="218"/>
      <c r="CP598" s="218"/>
      <c r="CS598" s="107"/>
      <c r="CT598" s="107"/>
      <c r="CU598" s="187"/>
      <c r="CV598" s="187"/>
      <c r="CW598" s="230"/>
      <c r="CX598" s="230"/>
      <c r="CY598" s="236"/>
      <c r="CZ598" s="236"/>
      <c r="DA598" s="242"/>
      <c r="DB598" s="242"/>
      <c r="DC598" s="248"/>
      <c r="DD598" s="248"/>
      <c r="DE598" s="170"/>
      <c r="DF598" s="170"/>
      <c r="DG598" s="107"/>
      <c r="DH598" s="107"/>
      <c r="DK598" s="258"/>
      <c r="DL598" s="258"/>
      <c r="DM598" s="154"/>
      <c r="DN598" s="154"/>
      <c r="DO598" s="264"/>
      <c r="DP598" s="264"/>
      <c r="DQ598" s="270"/>
      <c r="DR598" s="270"/>
      <c r="DS598" s="113"/>
      <c r="DT598" s="113"/>
      <c r="DW598" s="276"/>
      <c r="DX598" s="276"/>
      <c r="DY598" s="282"/>
      <c r="DZ598" s="282"/>
      <c r="EA598" s="258"/>
      <c r="EB598" s="258"/>
      <c r="EC598" s="288"/>
      <c r="ED598" s="288"/>
      <c r="EG598" s="299"/>
      <c r="EH598" s="299"/>
      <c r="EI598" s="230"/>
      <c r="EJ598" s="230"/>
    </row>
    <row r="599" spans="1:140" s="91" customFormat="1" x14ac:dyDescent="0.2">
      <c r="A599" s="90"/>
      <c r="B599" s="81"/>
      <c r="D599" s="80"/>
      <c r="E599" s="96"/>
      <c r="F599" s="96"/>
      <c r="G599" s="97"/>
      <c r="H599" s="80"/>
      <c r="AL599" s="90"/>
      <c r="AM599" s="90"/>
      <c r="AY599" s="125"/>
      <c r="AZ599" s="125"/>
      <c r="BA599" s="107"/>
      <c r="BB599" s="107"/>
      <c r="BC599" s="131"/>
      <c r="BD599" s="131"/>
      <c r="BE599" s="170"/>
      <c r="BF599" s="170"/>
      <c r="BG599" s="119"/>
      <c r="BH599" s="119"/>
      <c r="BI599" s="113"/>
      <c r="BJ599" s="113"/>
      <c r="BK599" s="107"/>
      <c r="BL599" s="107"/>
      <c r="BM599" s="154"/>
      <c r="BN599" s="154"/>
      <c r="BO599" s="160"/>
      <c r="BP599" s="160"/>
      <c r="BQ599" s="107"/>
      <c r="BR599" s="107"/>
      <c r="BS599" s="177"/>
      <c r="BT599" s="177"/>
      <c r="BU599" s="187"/>
      <c r="BV599" s="187"/>
      <c r="BW599" s="193"/>
      <c r="BX599" s="193"/>
      <c r="BY599" s="154"/>
      <c r="BZ599" s="154"/>
      <c r="CA599" s="170"/>
      <c r="CB599" s="170"/>
      <c r="CC599" s="206"/>
      <c r="CD599" s="206"/>
      <c r="CE599" s="177"/>
      <c r="CF599" s="177"/>
      <c r="CI599" s="212"/>
      <c r="CJ599" s="212"/>
      <c r="CM599" s="160"/>
      <c r="CN599" s="160"/>
      <c r="CO599" s="218"/>
      <c r="CP599" s="218"/>
      <c r="CS599" s="107"/>
      <c r="CT599" s="107"/>
      <c r="CU599" s="187"/>
      <c r="CV599" s="187"/>
      <c r="CW599" s="230"/>
      <c r="CX599" s="230"/>
      <c r="CY599" s="236"/>
      <c r="CZ599" s="236"/>
      <c r="DA599" s="242"/>
      <c r="DB599" s="242"/>
      <c r="DC599" s="248"/>
      <c r="DD599" s="248"/>
      <c r="DE599" s="170"/>
      <c r="DF599" s="170"/>
      <c r="DG599" s="107"/>
      <c r="DH599" s="107"/>
      <c r="DK599" s="258"/>
      <c r="DL599" s="258"/>
      <c r="DM599" s="154"/>
      <c r="DN599" s="154"/>
      <c r="DO599" s="264"/>
      <c r="DP599" s="264"/>
      <c r="DQ599" s="270"/>
      <c r="DR599" s="270"/>
      <c r="DS599" s="113"/>
      <c r="DT599" s="113"/>
      <c r="DW599" s="276"/>
      <c r="DX599" s="276"/>
      <c r="DY599" s="282"/>
      <c r="DZ599" s="282"/>
      <c r="EA599" s="258"/>
      <c r="EB599" s="258"/>
      <c r="EC599" s="288"/>
      <c r="ED599" s="288"/>
      <c r="EG599" s="299"/>
      <c r="EH599" s="299"/>
      <c r="EI599" s="230"/>
      <c r="EJ599" s="230"/>
    </row>
    <row r="600" spans="1:140" s="91" customFormat="1" x14ac:dyDescent="0.2">
      <c r="A600" s="90"/>
      <c r="B600" s="81"/>
      <c r="D600" s="80"/>
      <c r="E600" s="96"/>
      <c r="F600" s="96"/>
      <c r="G600" s="97"/>
      <c r="H600" s="80"/>
      <c r="AL600" s="90"/>
      <c r="AM600" s="90"/>
      <c r="AY600" s="125"/>
      <c r="AZ600" s="125"/>
      <c r="BA600" s="107"/>
      <c r="BB600" s="107"/>
      <c r="BC600" s="131"/>
      <c r="BD600" s="131"/>
      <c r="BE600" s="170"/>
      <c r="BF600" s="170"/>
      <c r="BG600" s="119"/>
      <c r="BH600" s="119"/>
      <c r="BI600" s="113"/>
      <c r="BJ600" s="113"/>
      <c r="BK600" s="107"/>
      <c r="BL600" s="107"/>
      <c r="BM600" s="154"/>
      <c r="BN600" s="154"/>
      <c r="BO600" s="160"/>
      <c r="BP600" s="160"/>
      <c r="BQ600" s="107"/>
      <c r="BR600" s="107"/>
      <c r="BS600" s="177"/>
      <c r="BT600" s="177"/>
      <c r="BU600" s="187"/>
      <c r="BV600" s="187"/>
      <c r="BW600" s="193"/>
      <c r="BX600" s="193"/>
      <c r="BY600" s="154"/>
      <c r="BZ600" s="154"/>
      <c r="CA600" s="170"/>
      <c r="CB600" s="170"/>
      <c r="CC600" s="206"/>
      <c r="CD600" s="206"/>
      <c r="CE600" s="177"/>
      <c r="CF600" s="177"/>
      <c r="CI600" s="212"/>
      <c r="CJ600" s="212"/>
      <c r="CM600" s="160"/>
      <c r="CN600" s="160"/>
      <c r="CO600" s="218"/>
      <c r="CP600" s="218"/>
      <c r="CS600" s="107"/>
      <c r="CT600" s="107"/>
      <c r="CU600" s="187"/>
      <c r="CV600" s="187"/>
      <c r="CW600" s="230"/>
      <c r="CX600" s="230"/>
      <c r="CY600" s="236"/>
      <c r="CZ600" s="236"/>
      <c r="DA600" s="242"/>
      <c r="DB600" s="242"/>
      <c r="DC600" s="248"/>
      <c r="DD600" s="248"/>
      <c r="DE600" s="170"/>
      <c r="DF600" s="170"/>
      <c r="DG600" s="107"/>
      <c r="DH600" s="107"/>
      <c r="DK600" s="258"/>
      <c r="DL600" s="258"/>
      <c r="DM600" s="154"/>
      <c r="DN600" s="154"/>
      <c r="DO600" s="264"/>
      <c r="DP600" s="264"/>
      <c r="DQ600" s="270"/>
      <c r="DR600" s="270"/>
      <c r="DS600" s="113"/>
      <c r="DT600" s="113"/>
      <c r="DW600" s="276"/>
      <c r="DX600" s="276"/>
      <c r="DY600" s="282"/>
      <c r="DZ600" s="282"/>
      <c r="EA600" s="258"/>
      <c r="EB600" s="258"/>
      <c r="EC600" s="288"/>
      <c r="ED600" s="288"/>
      <c r="EG600" s="299"/>
      <c r="EH600" s="299"/>
      <c r="EI600" s="230"/>
      <c r="EJ600" s="230"/>
    </row>
    <row r="601" spans="1:140" s="91" customFormat="1" x14ac:dyDescent="0.2">
      <c r="A601" s="90"/>
      <c r="B601" s="81"/>
      <c r="D601" s="80"/>
      <c r="E601" s="96"/>
      <c r="F601" s="96"/>
      <c r="G601" s="97"/>
      <c r="H601" s="80"/>
      <c r="AL601" s="90"/>
      <c r="AM601" s="90"/>
      <c r="AY601" s="125"/>
      <c r="AZ601" s="125"/>
      <c r="BA601" s="107"/>
      <c r="BB601" s="107"/>
      <c r="BC601" s="131"/>
      <c r="BD601" s="131"/>
      <c r="BE601" s="170"/>
      <c r="BF601" s="170"/>
      <c r="BG601" s="119"/>
      <c r="BH601" s="119"/>
      <c r="BI601" s="113"/>
      <c r="BJ601" s="113"/>
      <c r="BK601" s="107"/>
      <c r="BL601" s="107"/>
      <c r="BM601" s="154"/>
      <c r="BN601" s="154"/>
      <c r="BO601" s="160"/>
      <c r="BP601" s="160"/>
      <c r="BQ601" s="107"/>
      <c r="BR601" s="107"/>
      <c r="BS601" s="177"/>
      <c r="BT601" s="177"/>
      <c r="BU601" s="187"/>
      <c r="BV601" s="187"/>
      <c r="BW601" s="193"/>
      <c r="BX601" s="193"/>
      <c r="BY601" s="154"/>
      <c r="BZ601" s="154"/>
      <c r="CA601" s="170"/>
      <c r="CB601" s="170"/>
      <c r="CC601" s="206"/>
      <c r="CD601" s="206"/>
      <c r="CE601" s="177"/>
      <c r="CF601" s="177"/>
      <c r="CI601" s="212"/>
      <c r="CJ601" s="212"/>
      <c r="CM601" s="160"/>
      <c r="CN601" s="160"/>
      <c r="CO601" s="218"/>
      <c r="CP601" s="218"/>
      <c r="CS601" s="107"/>
      <c r="CT601" s="107"/>
      <c r="CU601" s="187"/>
      <c r="CV601" s="187"/>
      <c r="CW601" s="230"/>
      <c r="CX601" s="230"/>
      <c r="CY601" s="236"/>
      <c r="CZ601" s="236"/>
      <c r="DA601" s="242"/>
      <c r="DB601" s="242"/>
      <c r="DC601" s="248"/>
      <c r="DD601" s="248"/>
      <c r="DE601" s="170"/>
      <c r="DF601" s="170"/>
      <c r="DG601" s="107"/>
      <c r="DH601" s="107"/>
      <c r="DK601" s="258"/>
      <c r="DL601" s="258"/>
      <c r="DM601" s="154"/>
      <c r="DN601" s="154"/>
      <c r="DO601" s="264"/>
      <c r="DP601" s="264"/>
      <c r="DQ601" s="270"/>
      <c r="DR601" s="270"/>
      <c r="DS601" s="113"/>
      <c r="DT601" s="113"/>
      <c r="DW601" s="276"/>
      <c r="DX601" s="276"/>
      <c r="DY601" s="282"/>
      <c r="DZ601" s="282"/>
      <c r="EA601" s="258"/>
      <c r="EB601" s="258"/>
      <c r="EC601" s="288"/>
      <c r="ED601" s="288"/>
      <c r="EG601" s="299"/>
      <c r="EH601" s="299"/>
      <c r="EI601" s="230"/>
      <c r="EJ601" s="230"/>
    </row>
    <row r="602" spans="1:140" s="91" customFormat="1" x14ac:dyDescent="0.2">
      <c r="A602" s="90"/>
      <c r="B602" s="81"/>
      <c r="D602" s="80"/>
      <c r="E602" s="96"/>
      <c r="F602" s="96"/>
      <c r="G602" s="97"/>
      <c r="H602" s="80"/>
      <c r="AL602" s="90"/>
      <c r="AM602" s="90"/>
      <c r="AY602" s="125"/>
      <c r="AZ602" s="125"/>
      <c r="BA602" s="107"/>
      <c r="BB602" s="107"/>
      <c r="BC602" s="131"/>
      <c r="BD602" s="131"/>
      <c r="BE602" s="170"/>
      <c r="BF602" s="170"/>
      <c r="BG602" s="119"/>
      <c r="BH602" s="119"/>
      <c r="BI602" s="113"/>
      <c r="BJ602" s="113"/>
      <c r="BK602" s="107"/>
      <c r="BL602" s="107"/>
      <c r="BM602" s="154"/>
      <c r="BN602" s="154"/>
      <c r="BO602" s="160"/>
      <c r="BP602" s="160"/>
      <c r="BQ602" s="107"/>
      <c r="BR602" s="107"/>
      <c r="BS602" s="177"/>
      <c r="BT602" s="177"/>
      <c r="BU602" s="187"/>
      <c r="BV602" s="187"/>
      <c r="BW602" s="193"/>
      <c r="BX602" s="193"/>
      <c r="BY602" s="154"/>
      <c r="BZ602" s="154"/>
      <c r="CA602" s="170"/>
      <c r="CB602" s="170"/>
      <c r="CC602" s="206"/>
      <c r="CD602" s="206"/>
      <c r="CE602" s="177"/>
      <c r="CF602" s="177"/>
      <c r="CI602" s="212"/>
      <c r="CJ602" s="212"/>
      <c r="CM602" s="160"/>
      <c r="CN602" s="160"/>
      <c r="CO602" s="218"/>
      <c r="CP602" s="218"/>
      <c r="CS602" s="107"/>
      <c r="CT602" s="107"/>
      <c r="CU602" s="187"/>
      <c r="CV602" s="187"/>
      <c r="CW602" s="230"/>
      <c r="CX602" s="230"/>
      <c r="CY602" s="236"/>
      <c r="CZ602" s="236"/>
      <c r="DA602" s="242"/>
      <c r="DB602" s="242"/>
      <c r="DC602" s="248"/>
      <c r="DD602" s="248"/>
      <c r="DE602" s="170"/>
      <c r="DF602" s="170"/>
      <c r="DG602" s="107"/>
      <c r="DH602" s="107"/>
      <c r="DK602" s="258"/>
      <c r="DL602" s="258"/>
      <c r="DM602" s="154"/>
      <c r="DN602" s="154"/>
      <c r="DO602" s="264"/>
      <c r="DP602" s="264"/>
      <c r="DQ602" s="270"/>
      <c r="DR602" s="270"/>
      <c r="DS602" s="113"/>
      <c r="DT602" s="113"/>
      <c r="DW602" s="276"/>
      <c r="DX602" s="276"/>
      <c r="DY602" s="282"/>
      <c r="DZ602" s="282"/>
      <c r="EA602" s="258"/>
      <c r="EB602" s="258"/>
      <c r="EC602" s="288"/>
      <c r="ED602" s="288"/>
      <c r="EG602" s="299"/>
      <c r="EH602" s="299"/>
      <c r="EI602" s="230"/>
      <c r="EJ602" s="230"/>
    </row>
    <row r="603" spans="1:140" s="91" customFormat="1" x14ac:dyDescent="0.2">
      <c r="A603" s="90"/>
      <c r="B603" s="81"/>
      <c r="D603" s="80"/>
      <c r="E603" s="96"/>
      <c r="F603" s="96"/>
      <c r="G603" s="97"/>
      <c r="H603" s="80"/>
      <c r="AL603" s="90"/>
      <c r="AM603" s="90"/>
      <c r="AY603" s="125"/>
      <c r="AZ603" s="125"/>
      <c r="BA603" s="107"/>
      <c r="BB603" s="107"/>
      <c r="BC603" s="131"/>
      <c r="BD603" s="131"/>
      <c r="BE603" s="170"/>
      <c r="BF603" s="170"/>
      <c r="BG603" s="119"/>
      <c r="BH603" s="119"/>
      <c r="BI603" s="113"/>
      <c r="BJ603" s="113"/>
      <c r="BK603" s="107"/>
      <c r="BL603" s="107"/>
      <c r="BM603" s="154"/>
      <c r="BN603" s="154"/>
      <c r="BO603" s="160"/>
      <c r="BP603" s="160"/>
      <c r="BQ603" s="107"/>
      <c r="BR603" s="107"/>
      <c r="BS603" s="177"/>
      <c r="BT603" s="177"/>
      <c r="BU603" s="187"/>
      <c r="BV603" s="187"/>
      <c r="BW603" s="193"/>
      <c r="BX603" s="193"/>
      <c r="BY603" s="154"/>
      <c r="BZ603" s="154"/>
      <c r="CA603" s="170"/>
      <c r="CB603" s="170"/>
      <c r="CC603" s="206"/>
      <c r="CD603" s="206"/>
      <c r="CE603" s="177"/>
      <c r="CF603" s="177"/>
      <c r="CI603" s="212"/>
      <c r="CJ603" s="212"/>
      <c r="CM603" s="160"/>
      <c r="CN603" s="160"/>
      <c r="CO603" s="218"/>
      <c r="CP603" s="218"/>
      <c r="CS603" s="107"/>
      <c r="CT603" s="107"/>
      <c r="CU603" s="187"/>
      <c r="CV603" s="187"/>
      <c r="CW603" s="230"/>
      <c r="CX603" s="230"/>
      <c r="CY603" s="236"/>
      <c r="CZ603" s="236"/>
      <c r="DA603" s="242"/>
      <c r="DB603" s="242"/>
      <c r="DC603" s="248"/>
      <c r="DD603" s="248"/>
      <c r="DE603" s="170"/>
      <c r="DF603" s="170"/>
      <c r="DG603" s="107"/>
      <c r="DH603" s="107"/>
      <c r="DK603" s="258"/>
      <c r="DL603" s="258"/>
      <c r="DM603" s="154"/>
      <c r="DN603" s="154"/>
      <c r="DO603" s="264"/>
      <c r="DP603" s="264"/>
      <c r="DQ603" s="270"/>
      <c r="DR603" s="270"/>
      <c r="DS603" s="113"/>
      <c r="DT603" s="113"/>
      <c r="DW603" s="276"/>
      <c r="DX603" s="276"/>
      <c r="DY603" s="282"/>
      <c r="DZ603" s="282"/>
      <c r="EA603" s="258"/>
      <c r="EB603" s="258"/>
      <c r="EC603" s="288"/>
      <c r="ED603" s="288"/>
      <c r="EG603" s="299"/>
      <c r="EH603" s="299"/>
      <c r="EI603" s="230"/>
      <c r="EJ603" s="230"/>
    </row>
    <row r="604" spans="1:140" s="91" customFormat="1" x14ac:dyDescent="0.2">
      <c r="A604" s="90"/>
      <c r="B604" s="81"/>
      <c r="D604" s="80"/>
      <c r="E604" s="96"/>
      <c r="F604" s="96"/>
      <c r="G604" s="97"/>
      <c r="H604" s="80"/>
      <c r="AL604" s="90"/>
      <c r="AM604" s="90"/>
      <c r="AY604" s="125"/>
      <c r="AZ604" s="125"/>
      <c r="BA604" s="107"/>
      <c r="BB604" s="107"/>
      <c r="BC604" s="131"/>
      <c r="BD604" s="131"/>
      <c r="BE604" s="170"/>
      <c r="BF604" s="170"/>
      <c r="BG604" s="119"/>
      <c r="BH604" s="119"/>
      <c r="BI604" s="113"/>
      <c r="BJ604" s="113"/>
      <c r="BK604" s="107"/>
      <c r="BL604" s="107"/>
      <c r="BM604" s="154"/>
      <c r="BN604" s="154"/>
      <c r="BO604" s="160"/>
      <c r="BP604" s="160"/>
      <c r="BQ604" s="107"/>
      <c r="BR604" s="107"/>
      <c r="BS604" s="177"/>
      <c r="BT604" s="177"/>
      <c r="BU604" s="187"/>
      <c r="BV604" s="187"/>
      <c r="BW604" s="193"/>
      <c r="BX604" s="193"/>
      <c r="BY604" s="154"/>
      <c r="BZ604" s="154"/>
      <c r="CA604" s="170"/>
      <c r="CB604" s="170"/>
      <c r="CC604" s="206"/>
      <c r="CD604" s="206"/>
      <c r="CE604" s="177"/>
      <c r="CF604" s="177"/>
      <c r="CI604" s="212"/>
      <c r="CJ604" s="212"/>
      <c r="CM604" s="160"/>
      <c r="CN604" s="160"/>
      <c r="CO604" s="218"/>
      <c r="CP604" s="218"/>
      <c r="CS604" s="107"/>
      <c r="CT604" s="107"/>
      <c r="CU604" s="187"/>
      <c r="CV604" s="187"/>
      <c r="CW604" s="230"/>
      <c r="CX604" s="230"/>
      <c r="CY604" s="236"/>
      <c r="CZ604" s="236"/>
      <c r="DA604" s="242"/>
      <c r="DB604" s="242"/>
      <c r="DC604" s="248"/>
      <c r="DD604" s="248"/>
      <c r="DE604" s="170"/>
      <c r="DF604" s="170"/>
      <c r="DG604" s="107"/>
      <c r="DH604" s="107"/>
      <c r="DK604" s="258"/>
      <c r="DL604" s="258"/>
      <c r="DM604" s="154"/>
      <c r="DN604" s="154"/>
      <c r="DO604" s="264"/>
      <c r="DP604" s="264"/>
      <c r="DQ604" s="270"/>
      <c r="DR604" s="270"/>
      <c r="DS604" s="113"/>
      <c r="DT604" s="113"/>
      <c r="DW604" s="276"/>
      <c r="DX604" s="276"/>
      <c r="DY604" s="282"/>
      <c r="DZ604" s="282"/>
      <c r="EA604" s="258"/>
      <c r="EB604" s="258"/>
      <c r="EC604" s="288"/>
      <c r="ED604" s="288"/>
      <c r="EG604" s="299"/>
      <c r="EH604" s="299"/>
      <c r="EI604" s="230"/>
      <c r="EJ604" s="230"/>
    </row>
    <row r="605" spans="1:140" s="91" customFormat="1" x14ac:dyDescent="0.2">
      <c r="A605" s="90"/>
      <c r="B605" s="81"/>
      <c r="D605" s="80"/>
      <c r="E605" s="96"/>
      <c r="F605" s="96"/>
      <c r="G605" s="97"/>
      <c r="H605" s="80"/>
      <c r="AL605" s="90"/>
      <c r="AM605" s="90"/>
      <c r="AY605" s="125"/>
      <c r="AZ605" s="125"/>
      <c r="BA605" s="107"/>
      <c r="BB605" s="107"/>
      <c r="BC605" s="131"/>
      <c r="BD605" s="131"/>
      <c r="BE605" s="170"/>
      <c r="BF605" s="170"/>
      <c r="BG605" s="119"/>
      <c r="BH605" s="119"/>
      <c r="BI605" s="113"/>
      <c r="BJ605" s="113"/>
      <c r="BK605" s="107"/>
      <c r="BL605" s="107"/>
      <c r="BM605" s="154"/>
      <c r="BN605" s="154"/>
      <c r="BO605" s="160"/>
      <c r="BP605" s="160"/>
      <c r="BQ605" s="107"/>
      <c r="BR605" s="107"/>
      <c r="BS605" s="177"/>
      <c r="BT605" s="177"/>
      <c r="BU605" s="187"/>
      <c r="BV605" s="187"/>
      <c r="BW605" s="193"/>
      <c r="BX605" s="193"/>
      <c r="BY605" s="154"/>
      <c r="BZ605" s="154"/>
      <c r="CA605" s="170"/>
      <c r="CB605" s="170"/>
      <c r="CC605" s="206"/>
      <c r="CD605" s="206"/>
      <c r="CE605" s="177"/>
      <c r="CF605" s="177"/>
      <c r="CI605" s="212"/>
      <c r="CJ605" s="212"/>
      <c r="CM605" s="160"/>
      <c r="CN605" s="160"/>
      <c r="CO605" s="218"/>
      <c r="CP605" s="218"/>
      <c r="CS605" s="107"/>
      <c r="CT605" s="107"/>
      <c r="CU605" s="187"/>
      <c r="CV605" s="187"/>
      <c r="CW605" s="230"/>
      <c r="CX605" s="230"/>
      <c r="CY605" s="236"/>
      <c r="CZ605" s="236"/>
      <c r="DA605" s="242"/>
      <c r="DB605" s="242"/>
      <c r="DC605" s="248"/>
      <c r="DD605" s="248"/>
      <c r="DE605" s="170"/>
      <c r="DF605" s="170"/>
      <c r="DG605" s="107"/>
      <c r="DH605" s="107"/>
      <c r="DK605" s="258"/>
      <c r="DL605" s="258"/>
      <c r="DM605" s="154"/>
      <c r="DN605" s="154"/>
      <c r="DO605" s="264"/>
      <c r="DP605" s="264"/>
      <c r="DQ605" s="270"/>
      <c r="DR605" s="270"/>
      <c r="DS605" s="113"/>
      <c r="DT605" s="113"/>
      <c r="DW605" s="276"/>
      <c r="DX605" s="276"/>
      <c r="DY605" s="282"/>
      <c r="DZ605" s="282"/>
      <c r="EA605" s="258"/>
      <c r="EB605" s="258"/>
      <c r="EC605" s="288"/>
      <c r="ED605" s="288"/>
      <c r="EG605" s="299"/>
      <c r="EH605" s="299"/>
      <c r="EI605" s="230"/>
      <c r="EJ605" s="230"/>
    </row>
    <row r="606" spans="1:140" s="91" customFormat="1" x14ac:dyDescent="0.2">
      <c r="A606" s="90"/>
      <c r="B606" s="81"/>
      <c r="D606" s="80"/>
      <c r="E606" s="96"/>
      <c r="F606" s="96"/>
      <c r="G606" s="97"/>
      <c r="H606" s="80"/>
      <c r="AL606" s="90"/>
      <c r="AM606" s="90"/>
      <c r="AY606" s="125"/>
      <c r="AZ606" s="125"/>
      <c r="BA606" s="107"/>
      <c r="BB606" s="107"/>
      <c r="BC606" s="131"/>
      <c r="BD606" s="131"/>
      <c r="BE606" s="170"/>
      <c r="BF606" s="170"/>
      <c r="BG606" s="119"/>
      <c r="BH606" s="119"/>
      <c r="BI606" s="113"/>
      <c r="BJ606" s="113"/>
      <c r="BK606" s="107"/>
      <c r="BL606" s="107"/>
      <c r="BM606" s="154"/>
      <c r="BN606" s="154"/>
      <c r="BO606" s="160"/>
      <c r="BP606" s="160"/>
      <c r="BQ606" s="107"/>
      <c r="BR606" s="107"/>
      <c r="BS606" s="177"/>
      <c r="BT606" s="177"/>
      <c r="BU606" s="187"/>
      <c r="BV606" s="187"/>
      <c r="BW606" s="193"/>
      <c r="BX606" s="193"/>
      <c r="BY606" s="154"/>
      <c r="BZ606" s="154"/>
      <c r="CA606" s="170"/>
      <c r="CB606" s="170"/>
      <c r="CC606" s="206"/>
      <c r="CD606" s="206"/>
      <c r="CE606" s="177"/>
      <c r="CF606" s="177"/>
      <c r="CI606" s="212"/>
      <c r="CJ606" s="212"/>
      <c r="CM606" s="160"/>
      <c r="CN606" s="160"/>
      <c r="CO606" s="218"/>
      <c r="CP606" s="218"/>
      <c r="CS606" s="107"/>
      <c r="CT606" s="107"/>
      <c r="CU606" s="187"/>
      <c r="CV606" s="187"/>
      <c r="CW606" s="230"/>
      <c r="CX606" s="230"/>
      <c r="CY606" s="236"/>
      <c r="CZ606" s="236"/>
      <c r="DA606" s="242"/>
      <c r="DB606" s="242"/>
      <c r="DC606" s="248"/>
      <c r="DD606" s="248"/>
      <c r="DE606" s="170"/>
      <c r="DF606" s="170"/>
      <c r="DG606" s="107"/>
      <c r="DH606" s="107"/>
      <c r="DK606" s="258"/>
      <c r="DL606" s="258"/>
      <c r="DM606" s="154"/>
      <c r="DN606" s="154"/>
      <c r="DO606" s="264"/>
      <c r="DP606" s="264"/>
      <c r="DQ606" s="270"/>
      <c r="DR606" s="270"/>
      <c r="DS606" s="113"/>
      <c r="DT606" s="113"/>
      <c r="DW606" s="276"/>
      <c r="DX606" s="276"/>
      <c r="DY606" s="282"/>
      <c r="DZ606" s="282"/>
      <c r="EA606" s="258"/>
      <c r="EB606" s="258"/>
      <c r="EC606" s="288"/>
      <c r="ED606" s="288"/>
      <c r="EG606" s="299"/>
      <c r="EH606" s="299"/>
      <c r="EI606" s="230"/>
      <c r="EJ606" s="230"/>
    </row>
    <row r="607" spans="1:140" s="91" customFormat="1" x14ac:dyDescent="0.2">
      <c r="A607" s="90"/>
      <c r="B607" s="81"/>
      <c r="D607" s="80"/>
      <c r="E607" s="96"/>
      <c r="F607" s="96"/>
      <c r="G607" s="97"/>
      <c r="H607" s="80"/>
      <c r="AL607" s="90"/>
      <c r="AM607" s="90"/>
      <c r="AY607" s="125"/>
      <c r="AZ607" s="125"/>
      <c r="BA607" s="107"/>
      <c r="BB607" s="107"/>
      <c r="BC607" s="131"/>
      <c r="BD607" s="131"/>
      <c r="BE607" s="170"/>
      <c r="BF607" s="170"/>
      <c r="BG607" s="119"/>
      <c r="BH607" s="119"/>
      <c r="BI607" s="113"/>
      <c r="BJ607" s="113"/>
      <c r="BK607" s="107"/>
      <c r="BL607" s="107"/>
      <c r="BM607" s="154"/>
      <c r="BN607" s="154"/>
      <c r="BO607" s="160"/>
      <c r="BP607" s="160"/>
      <c r="BQ607" s="107"/>
      <c r="BR607" s="107"/>
      <c r="BS607" s="177"/>
      <c r="BT607" s="177"/>
      <c r="BU607" s="187"/>
      <c r="BV607" s="187"/>
      <c r="BW607" s="193"/>
      <c r="BX607" s="193"/>
      <c r="BY607" s="154"/>
      <c r="BZ607" s="154"/>
      <c r="CA607" s="170"/>
      <c r="CB607" s="170"/>
      <c r="CC607" s="206"/>
      <c r="CD607" s="206"/>
      <c r="CE607" s="177"/>
      <c r="CF607" s="177"/>
      <c r="CI607" s="212"/>
      <c r="CJ607" s="212"/>
      <c r="CM607" s="160"/>
      <c r="CN607" s="160"/>
      <c r="CO607" s="218"/>
      <c r="CP607" s="218"/>
      <c r="CS607" s="107"/>
      <c r="CT607" s="107"/>
      <c r="CU607" s="187"/>
      <c r="CV607" s="187"/>
      <c r="CW607" s="230"/>
      <c r="CX607" s="230"/>
      <c r="CY607" s="236"/>
      <c r="CZ607" s="236"/>
      <c r="DA607" s="242"/>
      <c r="DB607" s="242"/>
      <c r="DC607" s="248"/>
      <c r="DD607" s="248"/>
      <c r="DE607" s="170"/>
      <c r="DF607" s="170"/>
      <c r="DG607" s="107"/>
      <c r="DH607" s="107"/>
      <c r="DK607" s="258"/>
      <c r="DL607" s="258"/>
      <c r="DM607" s="154"/>
      <c r="DN607" s="154"/>
      <c r="DO607" s="264"/>
      <c r="DP607" s="264"/>
      <c r="DQ607" s="270"/>
      <c r="DR607" s="270"/>
      <c r="DS607" s="113"/>
      <c r="DT607" s="113"/>
      <c r="DW607" s="276"/>
      <c r="DX607" s="276"/>
      <c r="DY607" s="282"/>
      <c r="DZ607" s="282"/>
      <c r="EA607" s="258"/>
      <c r="EB607" s="258"/>
      <c r="EC607" s="288"/>
      <c r="ED607" s="288"/>
      <c r="EG607" s="299"/>
      <c r="EH607" s="299"/>
      <c r="EI607" s="230"/>
      <c r="EJ607" s="230"/>
    </row>
    <row r="608" spans="1:140" s="91" customFormat="1" x14ac:dyDescent="0.2">
      <c r="A608" s="90"/>
      <c r="B608" s="81"/>
      <c r="D608" s="80"/>
      <c r="E608" s="96"/>
      <c r="F608" s="96"/>
      <c r="G608" s="97"/>
      <c r="H608" s="80"/>
      <c r="AL608" s="90"/>
      <c r="AM608" s="90"/>
      <c r="AY608" s="125"/>
      <c r="AZ608" s="125"/>
      <c r="BA608" s="107"/>
      <c r="BB608" s="107"/>
      <c r="BC608" s="131"/>
      <c r="BD608" s="131"/>
      <c r="BE608" s="170"/>
      <c r="BF608" s="170"/>
      <c r="BG608" s="119"/>
      <c r="BH608" s="119"/>
      <c r="BI608" s="113"/>
      <c r="BJ608" s="113"/>
      <c r="BK608" s="107"/>
      <c r="BL608" s="107"/>
      <c r="BM608" s="154"/>
      <c r="BN608" s="154"/>
      <c r="BO608" s="160"/>
      <c r="BP608" s="160"/>
      <c r="BQ608" s="107"/>
      <c r="BR608" s="107"/>
      <c r="BS608" s="177"/>
      <c r="BT608" s="177"/>
      <c r="BU608" s="187"/>
      <c r="BV608" s="187"/>
      <c r="BW608" s="193"/>
      <c r="BX608" s="193"/>
      <c r="BY608" s="154"/>
      <c r="BZ608" s="154"/>
      <c r="CA608" s="170"/>
      <c r="CB608" s="170"/>
      <c r="CC608" s="206"/>
      <c r="CD608" s="206"/>
      <c r="CE608" s="177"/>
      <c r="CF608" s="177"/>
      <c r="CI608" s="212"/>
      <c r="CJ608" s="212"/>
      <c r="CM608" s="160"/>
      <c r="CN608" s="160"/>
      <c r="CO608" s="218"/>
      <c r="CP608" s="218"/>
      <c r="CS608" s="107"/>
      <c r="CT608" s="107"/>
      <c r="CU608" s="187"/>
      <c r="CV608" s="187"/>
      <c r="CW608" s="230"/>
      <c r="CX608" s="230"/>
      <c r="CY608" s="236"/>
      <c r="CZ608" s="236"/>
      <c r="DA608" s="242"/>
      <c r="DB608" s="242"/>
      <c r="DC608" s="248"/>
      <c r="DD608" s="248"/>
      <c r="DE608" s="170"/>
      <c r="DF608" s="170"/>
      <c r="DG608" s="107"/>
      <c r="DH608" s="107"/>
      <c r="DK608" s="258"/>
      <c r="DL608" s="258"/>
      <c r="DM608" s="154"/>
      <c r="DN608" s="154"/>
      <c r="DO608" s="264"/>
      <c r="DP608" s="264"/>
      <c r="DQ608" s="270"/>
      <c r="DR608" s="270"/>
      <c r="DS608" s="113"/>
      <c r="DT608" s="113"/>
      <c r="DW608" s="276"/>
      <c r="DX608" s="276"/>
      <c r="DY608" s="282"/>
      <c r="DZ608" s="282"/>
      <c r="EA608" s="258"/>
      <c r="EB608" s="258"/>
      <c r="EC608" s="288"/>
      <c r="ED608" s="288"/>
      <c r="EG608" s="299"/>
      <c r="EH608" s="299"/>
      <c r="EI608" s="230"/>
      <c r="EJ608" s="230"/>
    </row>
    <row r="609" spans="1:140" s="91" customFormat="1" x14ac:dyDescent="0.2">
      <c r="A609" s="90"/>
      <c r="B609" s="81"/>
      <c r="D609" s="80"/>
      <c r="E609" s="96"/>
      <c r="F609" s="96"/>
      <c r="G609" s="97"/>
      <c r="H609" s="80"/>
      <c r="AL609" s="90"/>
      <c r="AM609" s="90"/>
      <c r="AY609" s="125"/>
      <c r="AZ609" s="125"/>
      <c r="BA609" s="107"/>
      <c r="BB609" s="107"/>
      <c r="BC609" s="131"/>
      <c r="BD609" s="131"/>
      <c r="BE609" s="170"/>
      <c r="BF609" s="170"/>
      <c r="BG609" s="119"/>
      <c r="BH609" s="119"/>
      <c r="BI609" s="113"/>
      <c r="BJ609" s="113"/>
      <c r="BK609" s="107"/>
      <c r="BL609" s="107"/>
      <c r="BM609" s="154"/>
      <c r="BN609" s="154"/>
      <c r="BO609" s="160"/>
      <c r="BP609" s="160"/>
      <c r="BQ609" s="107"/>
      <c r="BR609" s="107"/>
      <c r="BS609" s="177"/>
      <c r="BT609" s="177"/>
      <c r="BU609" s="187"/>
      <c r="BV609" s="187"/>
      <c r="BW609" s="193"/>
      <c r="BX609" s="193"/>
      <c r="BY609" s="154"/>
      <c r="BZ609" s="154"/>
      <c r="CA609" s="170"/>
      <c r="CB609" s="170"/>
      <c r="CC609" s="206"/>
      <c r="CD609" s="206"/>
      <c r="CE609" s="177"/>
      <c r="CF609" s="177"/>
      <c r="CI609" s="212"/>
      <c r="CJ609" s="212"/>
      <c r="CM609" s="160"/>
      <c r="CN609" s="160"/>
      <c r="CO609" s="218"/>
      <c r="CP609" s="218"/>
      <c r="CS609" s="107"/>
      <c r="CT609" s="107"/>
      <c r="CU609" s="187"/>
      <c r="CV609" s="187"/>
      <c r="CW609" s="230"/>
      <c r="CX609" s="230"/>
      <c r="CY609" s="236"/>
      <c r="CZ609" s="236"/>
      <c r="DA609" s="242"/>
      <c r="DB609" s="242"/>
      <c r="DC609" s="248"/>
      <c r="DD609" s="248"/>
      <c r="DE609" s="170"/>
      <c r="DF609" s="170"/>
      <c r="DG609" s="107"/>
      <c r="DH609" s="107"/>
      <c r="DK609" s="258"/>
      <c r="DL609" s="258"/>
      <c r="DM609" s="154"/>
      <c r="DN609" s="154"/>
      <c r="DO609" s="264"/>
      <c r="DP609" s="264"/>
      <c r="DQ609" s="270"/>
      <c r="DR609" s="270"/>
      <c r="DS609" s="113"/>
      <c r="DT609" s="113"/>
      <c r="DW609" s="276"/>
      <c r="DX609" s="276"/>
      <c r="DY609" s="282"/>
      <c r="DZ609" s="282"/>
      <c r="EA609" s="258"/>
      <c r="EB609" s="258"/>
      <c r="EC609" s="288"/>
      <c r="ED609" s="288"/>
      <c r="EG609" s="299"/>
      <c r="EH609" s="299"/>
      <c r="EI609" s="230"/>
      <c r="EJ609" s="230"/>
    </row>
    <row r="610" spans="1:140" s="91" customFormat="1" x14ac:dyDescent="0.2">
      <c r="A610" s="90"/>
      <c r="B610" s="81"/>
      <c r="D610" s="80"/>
      <c r="E610" s="96"/>
      <c r="F610" s="96"/>
      <c r="G610" s="97"/>
      <c r="H610" s="80"/>
      <c r="AL610" s="90"/>
      <c r="AM610" s="90"/>
      <c r="AY610" s="125"/>
      <c r="AZ610" s="125"/>
      <c r="BA610" s="107"/>
      <c r="BB610" s="107"/>
      <c r="BC610" s="131"/>
      <c r="BD610" s="131"/>
      <c r="BE610" s="170"/>
      <c r="BF610" s="170"/>
      <c r="BG610" s="119"/>
      <c r="BH610" s="119"/>
      <c r="BI610" s="113"/>
      <c r="BJ610" s="113"/>
      <c r="BK610" s="107"/>
      <c r="BL610" s="107"/>
      <c r="BM610" s="154"/>
      <c r="BN610" s="154"/>
      <c r="BO610" s="160"/>
      <c r="BP610" s="160"/>
      <c r="BQ610" s="107"/>
      <c r="BR610" s="107"/>
      <c r="BS610" s="177"/>
      <c r="BT610" s="177"/>
      <c r="BU610" s="187"/>
      <c r="BV610" s="187"/>
      <c r="BW610" s="193"/>
      <c r="BX610" s="193"/>
      <c r="BY610" s="154"/>
      <c r="BZ610" s="154"/>
      <c r="CA610" s="170"/>
      <c r="CB610" s="170"/>
      <c r="CC610" s="206"/>
      <c r="CD610" s="206"/>
      <c r="CE610" s="177"/>
      <c r="CF610" s="177"/>
      <c r="CI610" s="212"/>
      <c r="CJ610" s="212"/>
      <c r="CM610" s="160"/>
      <c r="CN610" s="160"/>
      <c r="CO610" s="218"/>
      <c r="CP610" s="218"/>
      <c r="CS610" s="107"/>
      <c r="CT610" s="107"/>
      <c r="CU610" s="187"/>
      <c r="CV610" s="187"/>
      <c r="CW610" s="230"/>
      <c r="CX610" s="230"/>
      <c r="CY610" s="236"/>
      <c r="CZ610" s="236"/>
      <c r="DA610" s="242"/>
      <c r="DB610" s="242"/>
      <c r="DC610" s="248"/>
      <c r="DD610" s="248"/>
      <c r="DE610" s="170"/>
      <c r="DF610" s="170"/>
      <c r="DG610" s="107"/>
      <c r="DH610" s="107"/>
      <c r="DK610" s="258"/>
      <c r="DL610" s="258"/>
      <c r="DM610" s="154"/>
      <c r="DN610" s="154"/>
      <c r="DO610" s="264"/>
      <c r="DP610" s="264"/>
      <c r="DQ610" s="270"/>
      <c r="DR610" s="270"/>
      <c r="DS610" s="113"/>
      <c r="DT610" s="113"/>
      <c r="DW610" s="276"/>
      <c r="DX610" s="276"/>
      <c r="DY610" s="282"/>
      <c r="DZ610" s="282"/>
      <c r="EA610" s="258"/>
      <c r="EB610" s="258"/>
      <c r="EC610" s="288"/>
      <c r="ED610" s="288"/>
      <c r="EG610" s="299"/>
      <c r="EH610" s="299"/>
      <c r="EI610" s="230"/>
      <c r="EJ610" s="230"/>
    </row>
    <row r="611" spans="1:140" s="91" customFormat="1" x14ac:dyDescent="0.2">
      <c r="A611" s="90"/>
      <c r="B611" s="81"/>
      <c r="D611" s="80"/>
      <c r="E611" s="96"/>
      <c r="F611" s="96"/>
      <c r="G611" s="97"/>
      <c r="H611" s="80"/>
      <c r="AL611" s="90"/>
      <c r="AM611" s="90"/>
      <c r="AY611" s="125"/>
      <c r="AZ611" s="125"/>
      <c r="BA611" s="107"/>
      <c r="BB611" s="107"/>
      <c r="BC611" s="131"/>
      <c r="BD611" s="131"/>
      <c r="BE611" s="170"/>
      <c r="BF611" s="170"/>
      <c r="BG611" s="119"/>
      <c r="BH611" s="119"/>
      <c r="BI611" s="113"/>
      <c r="BJ611" s="113"/>
      <c r="BK611" s="107"/>
      <c r="BL611" s="107"/>
      <c r="BM611" s="154"/>
      <c r="BN611" s="154"/>
      <c r="BO611" s="160"/>
      <c r="BP611" s="160"/>
      <c r="BQ611" s="107"/>
      <c r="BR611" s="107"/>
      <c r="BS611" s="177"/>
      <c r="BT611" s="177"/>
      <c r="BU611" s="187"/>
      <c r="BV611" s="187"/>
      <c r="BW611" s="193"/>
      <c r="BX611" s="193"/>
      <c r="BY611" s="154"/>
      <c r="BZ611" s="154"/>
      <c r="CA611" s="170"/>
      <c r="CB611" s="170"/>
      <c r="CC611" s="206"/>
      <c r="CD611" s="206"/>
      <c r="CE611" s="177"/>
      <c r="CF611" s="177"/>
      <c r="CI611" s="212"/>
      <c r="CJ611" s="212"/>
      <c r="CM611" s="160"/>
      <c r="CN611" s="160"/>
      <c r="CO611" s="218"/>
      <c r="CP611" s="218"/>
      <c r="CS611" s="107"/>
      <c r="CT611" s="107"/>
      <c r="CU611" s="187"/>
      <c r="CV611" s="187"/>
      <c r="CW611" s="230"/>
      <c r="CX611" s="230"/>
      <c r="CY611" s="236"/>
      <c r="CZ611" s="236"/>
      <c r="DA611" s="242"/>
      <c r="DB611" s="242"/>
      <c r="DC611" s="248"/>
      <c r="DD611" s="248"/>
      <c r="DE611" s="170"/>
      <c r="DF611" s="170"/>
      <c r="DG611" s="107"/>
      <c r="DH611" s="107"/>
      <c r="DK611" s="258"/>
      <c r="DL611" s="258"/>
      <c r="DM611" s="154"/>
      <c r="DN611" s="154"/>
      <c r="DO611" s="264"/>
      <c r="DP611" s="264"/>
      <c r="DQ611" s="270"/>
      <c r="DR611" s="270"/>
      <c r="DS611" s="113"/>
      <c r="DT611" s="113"/>
      <c r="DW611" s="276"/>
      <c r="DX611" s="276"/>
      <c r="DY611" s="282"/>
      <c r="DZ611" s="282"/>
      <c r="EA611" s="258"/>
      <c r="EB611" s="258"/>
      <c r="EC611" s="288"/>
      <c r="ED611" s="288"/>
      <c r="EG611" s="299"/>
      <c r="EH611" s="299"/>
      <c r="EI611" s="230"/>
      <c r="EJ611" s="230"/>
    </row>
    <row r="612" spans="1:140" s="91" customFormat="1" x14ac:dyDescent="0.2">
      <c r="A612" s="90"/>
      <c r="B612" s="81"/>
      <c r="D612" s="80"/>
      <c r="E612" s="96"/>
      <c r="F612" s="96"/>
      <c r="G612" s="97"/>
      <c r="H612" s="80"/>
      <c r="AL612" s="90"/>
      <c r="AM612" s="90"/>
      <c r="AY612" s="125"/>
      <c r="AZ612" s="125"/>
      <c r="BA612" s="107"/>
      <c r="BB612" s="107"/>
      <c r="BC612" s="131"/>
      <c r="BD612" s="131"/>
      <c r="BE612" s="170"/>
      <c r="BF612" s="170"/>
      <c r="BG612" s="119"/>
      <c r="BH612" s="119"/>
      <c r="BI612" s="113"/>
      <c r="BJ612" s="113"/>
      <c r="BK612" s="107"/>
      <c r="BL612" s="107"/>
      <c r="BM612" s="154"/>
      <c r="BN612" s="154"/>
      <c r="BO612" s="160"/>
      <c r="BP612" s="160"/>
      <c r="BQ612" s="107"/>
      <c r="BR612" s="107"/>
      <c r="BS612" s="177"/>
      <c r="BT612" s="177"/>
      <c r="BU612" s="187"/>
      <c r="BV612" s="187"/>
      <c r="BW612" s="193"/>
      <c r="BX612" s="193"/>
      <c r="BY612" s="154"/>
      <c r="BZ612" s="154"/>
      <c r="CA612" s="170"/>
      <c r="CB612" s="170"/>
      <c r="CC612" s="206"/>
      <c r="CD612" s="206"/>
      <c r="CE612" s="177"/>
      <c r="CF612" s="177"/>
      <c r="CI612" s="212"/>
      <c r="CJ612" s="212"/>
      <c r="CM612" s="160"/>
      <c r="CN612" s="160"/>
      <c r="CO612" s="218"/>
      <c r="CP612" s="218"/>
      <c r="CS612" s="107"/>
      <c r="CT612" s="107"/>
      <c r="CU612" s="187"/>
      <c r="CV612" s="187"/>
      <c r="CW612" s="230"/>
      <c r="CX612" s="230"/>
      <c r="CY612" s="236"/>
      <c r="CZ612" s="236"/>
      <c r="DA612" s="242"/>
      <c r="DB612" s="242"/>
      <c r="DC612" s="248"/>
      <c r="DD612" s="248"/>
      <c r="DE612" s="170"/>
      <c r="DF612" s="170"/>
      <c r="DG612" s="107"/>
      <c r="DH612" s="107"/>
      <c r="DK612" s="258"/>
      <c r="DL612" s="258"/>
      <c r="DM612" s="154"/>
      <c r="DN612" s="154"/>
      <c r="DO612" s="264"/>
      <c r="DP612" s="264"/>
      <c r="DQ612" s="270"/>
      <c r="DR612" s="270"/>
      <c r="DS612" s="113"/>
      <c r="DT612" s="113"/>
      <c r="DW612" s="276"/>
      <c r="DX612" s="276"/>
      <c r="DY612" s="282"/>
      <c r="DZ612" s="282"/>
      <c r="EA612" s="258"/>
      <c r="EB612" s="258"/>
      <c r="EC612" s="288"/>
      <c r="ED612" s="288"/>
      <c r="EG612" s="299"/>
      <c r="EH612" s="299"/>
      <c r="EI612" s="230"/>
      <c r="EJ612" s="230"/>
    </row>
    <row r="613" spans="1:140" s="91" customFormat="1" x14ac:dyDescent="0.2">
      <c r="A613" s="90"/>
      <c r="B613" s="81"/>
      <c r="D613" s="80"/>
      <c r="E613" s="96"/>
      <c r="F613" s="96"/>
      <c r="G613" s="97"/>
      <c r="H613" s="80"/>
      <c r="AL613" s="90"/>
      <c r="AM613" s="90"/>
      <c r="AY613" s="125"/>
      <c r="AZ613" s="125"/>
      <c r="BA613" s="107"/>
      <c r="BB613" s="107"/>
      <c r="BC613" s="131"/>
      <c r="BD613" s="131"/>
      <c r="BE613" s="170"/>
      <c r="BF613" s="170"/>
      <c r="BG613" s="119"/>
      <c r="BH613" s="119"/>
      <c r="BI613" s="113"/>
      <c r="BJ613" s="113"/>
      <c r="BK613" s="107"/>
      <c r="BL613" s="107"/>
      <c r="BM613" s="154"/>
      <c r="BN613" s="154"/>
      <c r="BO613" s="160"/>
      <c r="BP613" s="160"/>
      <c r="BQ613" s="107"/>
      <c r="BR613" s="107"/>
      <c r="BS613" s="177"/>
      <c r="BT613" s="177"/>
      <c r="BU613" s="187"/>
      <c r="BV613" s="187"/>
      <c r="BW613" s="193"/>
      <c r="BX613" s="193"/>
      <c r="BY613" s="154"/>
      <c r="BZ613" s="154"/>
      <c r="CA613" s="170"/>
      <c r="CB613" s="170"/>
      <c r="CC613" s="206"/>
      <c r="CD613" s="206"/>
      <c r="CE613" s="177"/>
      <c r="CF613" s="177"/>
      <c r="CI613" s="212"/>
      <c r="CJ613" s="212"/>
      <c r="CM613" s="160"/>
      <c r="CN613" s="160"/>
      <c r="CO613" s="218"/>
      <c r="CP613" s="218"/>
      <c r="CS613" s="107"/>
      <c r="CT613" s="107"/>
      <c r="CU613" s="187"/>
      <c r="CV613" s="187"/>
      <c r="CW613" s="230"/>
      <c r="CX613" s="230"/>
      <c r="CY613" s="236"/>
      <c r="CZ613" s="236"/>
      <c r="DA613" s="242"/>
      <c r="DB613" s="242"/>
      <c r="DC613" s="248"/>
      <c r="DD613" s="248"/>
      <c r="DE613" s="170"/>
      <c r="DF613" s="170"/>
      <c r="DG613" s="107"/>
      <c r="DH613" s="107"/>
      <c r="DK613" s="258"/>
      <c r="DL613" s="258"/>
      <c r="DM613" s="154"/>
      <c r="DN613" s="154"/>
      <c r="DO613" s="264"/>
      <c r="DP613" s="264"/>
      <c r="DQ613" s="270"/>
      <c r="DR613" s="270"/>
      <c r="DS613" s="113"/>
      <c r="DT613" s="113"/>
      <c r="DW613" s="276"/>
      <c r="DX613" s="276"/>
      <c r="DY613" s="282"/>
      <c r="DZ613" s="282"/>
      <c r="EA613" s="258"/>
      <c r="EB613" s="258"/>
      <c r="EC613" s="288"/>
      <c r="ED613" s="288"/>
      <c r="EG613" s="299"/>
      <c r="EH613" s="299"/>
      <c r="EI613" s="230"/>
      <c r="EJ613" s="230"/>
    </row>
    <row r="614" spans="1:140" s="91" customFormat="1" x14ac:dyDescent="0.2">
      <c r="A614" s="90"/>
      <c r="B614" s="81"/>
      <c r="D614" s="80"/>
      <c r="E614" s="96"/>
      <c r="F614" s="96"/>
      <c r="G614" s="97"/>
      <c r="H614" s="80"/>
      <c r="AL614" s="90"/>
      <c r="AM614" s="90"/>
      <c r="AY614" s="125"/>
      <c r="AZ614" s="125"/>
      <c r="BA614" s="107"/>
      <c r="BB614" s="107"/>
      <c r="BC614" s="131"/>
      <c r="BD614" s="131"/>
      <c r="BE614" s="170"/>
      <c r="BF614" s="170"/>
      <c r="BG614" s="119"/>
      <c r="BH614" s="119"/>
      <c r="BI614" s="113"/>
      <c r="BJ614" s="113"/>
      <c r="BK614" s="107"/>
      <c r="BL614" s="107"/>
      <c r="BM614" s="154"/>
      <c r="BN614" s="154"/>
      <c r="BO614" s="160"/>
      <c r="BP614" s="160"/>
      <c r="BQ614" s="107"/>
      <c r="BR614" s="107"/>
      <c r="BS614" s="177"/>
      <c r="BT614" s="177"/>
      <c r="BU614" s="187"/>
      <c r="BV614" s="187"/>
      <c r="BW614" s="193"/>
      <c r="BX614" s="193"/>
      <c r="BY614" s="154"/>
      <c r="BZ614" s="154"/>
      <c r="CA614" s="170"/>
      <c r="CB614" s="170"/>
      <c r="CC614" s="206"/>
      <c r="CD614" s="206"/>
      <c r="CE614" s="177"/>
      <c r="CF614" s="177"/>
      <c r="CI614" s="212"/>
      <c r="CJ614" s="212"/>
      <c r="CM614" s="160"/>
      <c r="CN614" s="160"/>
      <c r="CO614" s="218"/>
      <c r="CP614" s="218"/>
      <c r="CS614" s="107"/>
      <c r="CT614" s="107"/>
      <c r="CU614" s="187"/>
      <c r="CV614" s="187"/>
      <c r="CW614" s="230"/>
      <c r="CX614" s="230"/>
      <c r="CY614" s="236"/>
      <c r="CZ614" s="236"/>
      <c r="DA614" s="242"/>
      <c r="DB614" s="242"/>
      <c r="DC614" s="248"/>
      <c r="DD614" s="248"/>
      <c r="DE614" s="170"/>
      <c r="DF614" s="170"/>
      <c r="DG614" s="107"/>
      <c r="DH614" s="107"/>
      <c r="DK614" s="258"/>
      <c r="DL614" s="258"/>
      <c r="DM614" s="154"/>
      <c r="DN614" s="154"/>
      <c r="DO614" s="264"/>
      <c r="DP614" s="264"/>
      <c r="DQ614" s="270"/>
      <c r="DR614" s="270"/>
      <c r="DS614" s="113"/>
      <c r="DT614" s="113"/>
      <c r="DW614" s="276"/>
      <c r="DX614" s="276"/>
      <c r="DY614" s="282"/>
      <c r="DZ614" s="282"/>
      <c r="EA614" s="258"/>
      <c r="EB614" s="258"/>
      <c r="EC614" s="288"/>
      <c r="ED614" s="288"/>
      <c r="EG614" s="299"/>
      <c r="EH614" s="299"/>
      <c r="EI614" s="230"/>
      <c r="EJ614" s="230"/>
    </row>
    <row r="615" spans="1:140" s="91" customFormat="1" x14ac:dyDescent="0.2">
      <c r="A615" s="90"/>
      <c r="B615" s="81"/>
      <c r="D615" s="80"/>
      <c r="E615" s="96"/>
      <c r="F615" s="96"/>
      <c r="G615" s="97"/>
      <c r="H615" s="80"/>
      <c r="AL615" s="90"/>
      <c r="AM615" s="90"/>
      <c r="AY615" s="125"/>
      <c r="AZ615" s="125"/>
      <c r="BA615" s="107"/>
      <c r="BB615" s="107"/>
      <c r="BC615" s="131"/>
      <c r="BD615" s="131"/>
      <c r="BE615" s="170"/>
      <c r="BF615" s="170"/>
      <c r="BG615" s="119"/>
      <c r="BH615" s="119"/>
      <c r="BI615" s="113"/>
      <c r="BJ615" s="113"/>
      <c r="BK615" s="107"/>
      <c r="BL615" s="107"/>
      <c r="BM615" s="154"/>
      <c r="BN615" s="154"/>
      <c r="BO615" s="160"/>
      <c r="BP615" s="160"/>
      <c r="BQ615" s="107"/>
      <c r="BR615" s="107"/>
      <c r="BS615" s="177"/>
      <c r="BT615" s="177"/>
      <c r="BU615" s="187"/>
      <c r="BV615" s="187"/>
      <c r="BW615" s="193"/>
      <c r="BX615" s="193"/>
      <c r="BY615" s="154"/>
      <c r="BZ615" s="154"/>
      <c r="CA615" s="170"/>
      <c r="CB615" s="170"/>
      <c r="CC615" s="206"/>
      <c r="CD615" s="206"/>
      <c r="CE615" s="177"/>
      <c r="CF615" s="177"/>
      <c r="CI615" s="212"/>
      <c r="CJ615" s="212"/>
      <c r="CM615" s="160"/>
      <c r="CN615" s="160"/>
      <c r="CO615" s="218"/>
      <c r="CP615" s="218"/>
      <c r="CS615" s="107"/>
      <c r="CT615" s="107"/>
      <c r="CU615" s="187"/>
      <c r="CV615" s="187"/>
      <c r="CW615" s="230"/>
      <c r="CX615" s="230"/>
      <c r="CY615" s="236"/>
      <c r="CZ615" s="236"/>
      <c r="DA615" s="242"/>
      <c r="DB615" s="242"/>
      <c r="DC615" s="248"/>
      <c r="DD615" s="248"/>
      <c r="DE615" s="170"/>
      <c r="DF615" s="170"/>
      <c r="DG615" s="107"/>
      <c r="DH615" s="107"/>
      <c r="DK615" s="258"/>
      <c r="DL615" s="258"/>
      <c r="DM615" s="154"/>
      <c r="DN615" s="154"/>
      <c r="DO615" s="264"/>
      <c r="DP615" s="264"/>
      <c r="DQ615" s="270"/>
      <c r="DR615" s="270"/>
      <c r="DS615" s="113"/>
      <c r="DT615" s="113"/>
      <c r="DW615" s="276"/>
      <c r="DX615" s="276"/>
      <c r="DY615" s="282"/>
      <c r="DZ615" s="282"/>
      <c r="EA615" s="258"/>
      <c r="EB615" s="258"/>
      <c r="EC615" s="288"/>
      <c r="ED615" s="288"/>
      <c r="EG615" s="299"/>
      <c r="EH615" s="299"/>
      <c r="EI615" s="230"/>
      <c r="EJ615" s="230"/>
    </row>
    <row r="616" spans="1:140" s="91" customFormat="1" x14ac:dyDescent="0.2">
      <c r="A616" s="90"/>
      <c r="B616" s="81"/>
      <c r="D616" s="80"/>
      <c r="E616" s="96"/>
      <c r="F616" s="96"/>
      <c r="G616" s="97"/>
      <c r="H616" s="80"/>
      <c r="AL616" s="90"/>
      <c r="AM616" s="90"/>
      <c r="AY616" s="125"/>
      <c r="AZ616" s="125"/>
      <c r="BA616" s="107"/>
      <c r="BB616" s="107"/>
      <c r="BC616" s="131"/>
      <c r="BD616" s="131"/>
      <c r="BE616" s="170"/>
      <c r="BF616" s="170"/>
      <c r="BG616" s="119"/>
      <c r="BH616" s="119"/>
      <c r="BI616" s="113"/>
      <c r="BJ616" s="113"/>
      <c r="BK616" s="107"/>
      <c r="BL616" s="107"/>
      <c r="BM616" s="154"/>
      <c r="BN616" s="154"/>
      <c r="BO616" s="160"/>
      <c r="BP616" s="160"/>
      <c r="BQ616" s="107"/>
      <c r="BR616" s="107"/>
      <c r="BS616" s="177"/>
      <c r="BT616" s="177"/>
      <c r="BU616" s="187"/>
      <c r="BV616" s="187"/>
      <c r="BW616" s="193"/>
      <c r="BX616" s="193"/>
      <c r="BY616" s="154"/>
      <c r="BZ616" s="154"/>
      <c r="CA616" s="170"/>
      <c r="CB616" s="170"/>
      <c r="CC616" s="206"/>
      <c r="CD616" s="206"/>
      <c r="CE616" s="177"/>
      <c r="CF616" s="177"/>
      <c r="CI616" s="212"/>
      <c r="CJ616" s="212"/>
      <c r="CM616" s="160"/>
      <c r="CN616" s="160"/>
      <c r="CO616" s="218"/>
      <c r="CP616" s="218"/>
      <c r="CS616" s="107"/>
      <c r="CT616" s="107"/>
      <c r="CU616" s="187"/>
      <c r="CV616" s="187"/>
      <c r="CW616" s="230"/>
      <c r="CX616" s="230"/>
      <c r="CY616" s="236"/>
      <c r="CZ616" s="236"/>
      <c r="DA616" s="242"/>
      <c r="DB616" s="242"/>
      <c r="DC616" s="248"/>
      <c r="DD616" s="248"/>
      <c r="DE616" s="170"/>
      <c r="DF616" s="170"/>
      <c r="DG616" s="107"/>
      <c r="DH616" s="107"/>
      <c r="DK616" s="258"/>
      <c r="DL616" s="258"/>
      <c r="DM616" s="154"/>
      <c r="DN616" s="154"/>
      <c r="DO616" s="264"/>
      <c r="DP616" s="264"/>
      <c r="DQ616" s="270"/>
      <c r="DR616" s="270"/>
      <c r="DS616" s="113"/>
      <c r="DT616" s="113"/>
      <c r="DW616" s="276"/>
      <c r="DX616" s="276"/>
      <c r="DY616" s="282"/>
      <c r="DZ616" s="282"/>
      <c r="EA616" s="258"/>
      <c r="EB616" s="258"/>
      <c r="EC616" s="288"/>
      <c r="ED616" s="288"/>
      <c r="EG616" s="299"/>
      <c r="EH616" s="299"/>
      <c r="EI616" s="230"/>
      <c r="EJ616" s="230"/>
    </row>
    <row r="617" spans="1:140" s="91" customFormat="1" x14ac:dyDescent="0.2">
      <c r="A617" s="90"/>
      <c r="B617" s="81"/>
      <c r="D617" s="80"/>
      <c r="E617" s="96"/>
      <c r="F617" s="96"/>
      <c r="G617" s="97"/>
      <c r="H617" s="80"/>
      <c r="AL617" s="90"/>
      <c r="AM617" s="90"/>
      <c r="AY617" s="125"/>
      <c r="AZ617" s="125"/>
      <c r="BA617" s="107"/>
      <c r="BB617" s="107"/>
      <c r="BC617" s="131"/>
      <c r="BD617" s="131"/>
      <c r="BE617" s="170"/>
      <c r="BF617" s="170"/>
      <c r="BG617" s="119"/>
      <c r="BH617" s="119"/>
      <c r="BI617" s="113"/>
      <c r="BJ617" s="113"/>
      <c r="BK617" s="107"/>
      <c r="BL617" s="107"/>
      <c r="BM617" s="154"/>
      <c r="BN617" s="154"/>
      <c r="BO617" s="160"/>
      <c r="BP617" s="160"/>
      <c r="BQ617" s="107"/>
      <c r="BR617" s="107"/>
      <c r="BS617" s="177"/>
      <c r="BT617" s="177"/>
      <c r="BU617" s="187"/>
      <c r="BV617" s="187"/>
      <c r="BW617" s="193"/>
      <c r="BX617" s="193"/>
      <c r="BY617" s="154"/>
      <c r="BZ617" s="154"/>
      <c r="CA617" s="170"/>
      <c r="CB617" s="170"/>
      <c r="CC617" s="206"/>
      <c r="CD617" s="206"/>
      <c r="CE617" s="177"/>
      <c r="CF617" s="177"/>
      <c r="CI617" s="212"/>
      <c r="CJ617" s="212"/>
      <c r="CM617" s="160"/>
      <c r="CN617" s="160"/>
      <c r="CO617" s="218"/>
      <c r="CP617" s="218"/>
      <c r="CS617" s="107"/>
      <c r="CT617" s="107"/>
      <c r="CU617" s="187"/>
      <c r="CV617" s="187"/>
      <c r="CW617" s="230"/>
      <c r="CX617" s="230"/>
      <c r="CY617" s="236"/>
      <c r="CZ617" s="236"/>
      <c r="DA617" s="242"/>
      <c r="DB617" s="242"/>
      <c r="DC617" s="248"/>
      <c r="DD617" s="248"/>
      <c r="DE617" s="170"/>
      <c r="DF617" s="170"/>
      <c r="DG617" s="107"/>
      <c r="DH617" s="107"/>
      <c r="DK617" s="258"/>
      <c r="DL617" s="258"/>
      <c r="DM617" s="154"/>
      <c r="DN617" s="154"/>
      <c r="DO617" s="264"/>
      <c r="DP617" s="264"/>
      <c r="DQ617" s="270"/>
      <c r="DR617" s="270"/>
      <c r="DS617" s="113"/>
      <c r="DT617" s="113"/>
      <c r="DW617" s="276"/>
      <c r="DX617" s="276"/>
      <c r="DY617" s="282"/>
      <c r="DZ617" s="282"/>
      <c r="EA617" s="258"/>
      <c r="EB617" s="258"/>
      <c r="EC617" s="288"/>
      <c r="ED617" s="288"/>
      <c r="EG617" s="299"/>
      <c r="EH617" s="299"/>
      <c r="EI617" s="230"/>
      <c r="EJ617" s="230"/>
    </row>
    <row r="618" spans="1:140" s="91" customFormat="1" x14ac:dyDescent="0.2">
      <c r="A618" s="90"/>
      <c r="B618" s="81"/>
      <c r="D618" s="80"/>
      <c r="E618" s="96"/>
      <c r="F618" s="96"/>
      <c r="G618" s="97"/>
      <c r="H618" s="80"/>
      <c r="AL618" s="90"/>
      <c r="AM618" s="90"/>
      <c r="AY618" s="125"/>
      <c r="AZ618" s="125"/>
      <c r="BA618" s="107"/>
      <c r="BB618" s="107"/>
      <c r="BC618" s="131"/>
      <c r="BD618" s="131"/>
      <c r="BE618" s="170"/>
      <c r="BF618" s="170"/>
      <c r="BG618" s="119"/>
      <c r="BH618" s="119"/>
      <c r="BI618" s="113"/>
      <c r="BJ618" s="113"/>
      <c r="BK618" s="107"/>
      <c r="BL618" s="107"/>
      <c r="BM618" s="154"/>
      <c r="BN618" s="154"/>
      <c r="BO618" s="160"/>
      <c r="BP618" s="160"/>
      <c r="BQ618" s="107"/>
      <c r="BR618" s="107"/>
      <c r="BS618" s="177"/>
      <c r="BT618" s="177"/>
      <c r="BU618" s="187"/>
      <c r="BV618" s="187"/>
      <c r="BW618" s="193"/>
      <c r="BX618" s="193"/>
      <c r="BY618" s="154"/>
      <c r="BZ618" s="154"/>
      <c r="CA618" s="170"/>
      <c r="CB618" s="170"/>
      <c r="CC618" s="206"/>
      <c r="CD618" s="206"/>
      <c r="CE618" s="177"/>
      <c r="CF618" s="177"/>
      <c r="CI618" s="212"/>
      <c r="CJ618" s="212"/>
      <c r="CM618" s="160"/>
      <c r="CN618" s="160"/>
      <c r="CO618" s="218"/>
      <c r="CP618" s="218"/>
      <c r="CS618" s="107"/>
      <c r="CT618" s="107"/>
      <c r="CU618" s="187"/>
      <c r="CV618" s="187"/>
      <c r="CW618" s="230"/>
      <c r="CX618" s="230"/>
      <c r="CY618" s="236"/>
      <c r="CZ618" s="236"/>
      <c r="DA618" s="242"/>
      <c r="DB618" s="242"/>
      <c r="DC618" s="248"/>
      <c r="DD618" s="248"/>
      <c r="DE618" s="170"/>
      <c r="DF618" s="170"/>
      <c r="DG618" s="107"/>
      <c r="DH618" s="107"/>
      <c r="DK618" s="258"/>
      <c r="DL618" s="258"/>
      <c r="DM618" s="154"/>
      <c r="DN618" s="154"/>
      <c r="DO618" s="264"/>
      <c r="DP618" s="264"/>
      <c r="DQ618" s="270"/>
      <c r="DR618" s="270"/>
      <c r="DS618" s="113"/>
      <c r="DT618" s="113"/>
      <c r="DW618" s="276"/>
      <c r="DX618" s="276"/>
      <c r="DY618" s="282"/>
      <c r="DZ618" s="282"/>
      <c r="EA618" s="258"/>
      <c r="EB618" s="258"/>
      <c r="EC618" s="288"/>
      <c r="ED618" s="288"/>
      <c r="EG618" s="299"/>
      <c r="EH618" s="299"/>
      <c r="EI618" s="230"/>
      <c r="EJ618" s="230"/>
    </row>
    <row r="619" spans="1:140" s="91" customFormat="1" x14ac:dyDescent="0.2">
      <c r="A619" s="90"/>
      <c r="B619" s="81"/>
      <c r="D619" s="80"/>
      <c r="E619" s="96"/>
      <c r="F619" s="96"/>
      <c r="G619" s="97"/>
      <c r="H619" s="80"/>
      <c r="AL619" s="90"/>
      <c r="AM619" s="90"/>
      <c r="AY619" s="125"/>
      <c r="AZ619" s="125"/>
      <c r="BA619" s="107"/>
      <c r="BB619" s="107"/>
      <c r="BC619" s="131"/>
      <c r="BD619" s="131"/>
      <c r="BE619" s="170"/>
      <c r="BF619" s="170"/>
      <c r="BG619" s="119"/>
      <c r="BH619" s="119"/>
      <c r="BI619" s="113"/>
      <c r="BJ619" s="113"/>
      <c r="BK619" s="107"/>
      <c r="BL619" s="107"/>
      <c r="BM619" s="154"/>
      <c r="BN619" s="154"/>
      <c r="BO619" s="160"/>
      <c r="BP619" s="160"/>
      <c r="BQ619" s="107"/>
      <c r="BR619" s="107"/>
      <c r="BS619" s="177"/>
      <c r="BT619" s="177"/>
      <c r="BU619" s="187"/>
      <c r="BV619" s="187"/>
      <c r="BW619" s="193"/>
      <c r="BX619" s="193"/>
      <c r="BY619" s="154"/>
      <c r="BZ619" s="154"/>
      <c r="CA619" s="170"/>
      <c r="CB619" s="170"/>
      <c r="CC619" s="206"/>
      <c r="CD619" s="206"/>
      <c r="CE619" s="177"/>
      <c r="CF619" s="177"/>
      <c r="CI619" s="212"/>
      <c r="CJ619" s="212"/>
      <c r="CM619" s="160"/>
      <c r="CN619" s="160"/>
      <c r="CO619" s="218"/>
      <c r="CP619" s="218"/>
      <c r="CS619" s="107"/>
      <c r="CT619" s="107"/>
      <c r="CU619" s="187"/>
      <c r="CV619" s="187"/>
      <c r="CW619" s="230"/>
      <c r="CX619" s="230"/>
      <c r="CY619" s="236"/>
      <c r="CZ619" s="236"/>
      <c r="DA619" s="242"/>
      <c r="DB619" s="242"/>
      <c r="DC619" s="248"/>
      <c r="DD619" s="248"/>
      <c r="DE619" s="170"/>
      <c r="DF619" s="170"/>
      <c r="DG619" s="107"/>
      <c r="DH619" s="107"/>
      <c r="DK619" s="258"/>
      <c r="DL619" s="258"/>
      <c r="DM619" s="154"/>
      <c r="DN619" s="154"/>
      <c r="DO619" s="264"/>
      <c r="DP619" s="264"/>
      <c r="DQ619" s="270"/>
      <c r="DR619" s="270"/>
      <c r="DS619" s="113"/>
      <c r="DT619" s="113"/>
      <c r="DW619" s="276"/>
      <c r="DX619" s="276"/>
      <c r="DY619" s="282"/>
      <c r="DZ619" s="282"/>
      <c r="EA619" s="258"/>
      <c r="EB619" s="258"/>
      <c r="EC619" s="288"/>
      <c r="ED619" s="288"/>
      <c r="EG619" s="299"/>
      <c r="EH619" s="299"/>
      <c r="EI619" s="230"/>
      <c r="EJ619" s="230"/>
    </row>
    <row r="620" spans="1:140" s="91" customFormat="1" x14ac:dyDescent="0.2">
      <c r="A620" s="90"/>
      <c r="B620" s="81"/>
      <c r="D620" s="80"/>
      <c r="E620" s="96"/>
      <c r="F620" s="96"/>
      <c r="G620" s="97"/>
      <c r="H620" s="80"/>
      <c r="AL620" s="90"/>
      <c r="AM620" s="90"/>
      <c r="AY620" s="125"/>
      <c r="AZ620" s="125"/>
      <c r="BA620" s="107"/>
      <c r="BB620" s="107"/>
      <c r="BC620" s="131"/>
      <c r="BD620" s="131"/>
      <c r="BE620" s="170"/>
      <c r="BF620" s="170"/>
      <c r="BG620" s="119"/>
      <c r="BH620" s="119"/>
      <c r="BI620" s="113"/>
      <c r="BJ620" s="113"/>
      <c r="BK620" s="107"/>
      <c r="BL620" s="107"/>
      <c r="BM620" s="154"/>
      <c r="BN620" s="154"/>
      <c r="BO620" s="160"/>
      <c r="BP620" s="160"/>
      <c r="BQ620" s="107"/>
      <c r="BR620" s="107"/>
      <c r="BS620" s="177"/>
      <c r="BT620" s="177"/>
      <c r="BU620" s="187"/>
      <c r="BV620" s="187"/>
      <c r="BW620" s="193"/>
      <c r="BX620" s="193"/>
      <c r="BY620" s="154"/>
      <c r="BZ620" s="154"/>
      <c r="CA620" s="170"/>
      <c r="CB620" s="170"/>
      <c r="CC620" s="206"/>
      <c r="CD620" s="206"/>
      <c r="CE620" s="177"/>
      <c r="CF620" s="177"/>
      <c r="CI620" s="212"/>
      <c r="CJ620" s="212"/>
      <c r="CM620" s="160"/>
      <c r="CN620" s="160"/>
      <c r="CO620" s="218"/>
      <c r="CP620" s="218"/>
      <c r="CS620" s="107"/>
      <c r="CT620" s="107"/>
      <c r="CU620" s="187"/>
      <c r="CV620" s="187"/>
      <c r="CW620" s="230"/>
      <c r="CX620" s="230"/>
      <c r="CY620" s="236"/>
      <c r="CZ620" s="236"/>
      <c r="DA620" s="242"/>
      <c r="DB620" s="242"/>
      <c r="DC620" s="248"/>
      <c r="DD620" s="248"/>
      <c r="DE620" s="170"/>
      <c r="DF620" s="170"/>
      <c r="DG620" s="107"/>
      <c r="DH620" s="107"/>
      <c r="DK620" s="258"/>
      <c r="DL620" s="258"/>
      <c r="DM620" s="154"/>
      <c r="DN620" s="154"/>
      <c r="DO620" s="264"/>
      <c r="DP620" s="264"/>
      <c r="DQ620" s="270"/>
      <c r="DR620" s="270"/>
      <c r="DS620" s="113"/>
      <c r="DT620" s="113"/>
      <c r="DW620" s="276"/>
      <c r="DX620" s="276"/>
      <c r="DY620" s="282"/>
      <c r="DZ620" s="282"/>
      <c r="EA620" s="258"/>
      <c r="EB620" s="258"/>
      <c r="EC620" s="288"/>
      <c r="ED620" s="288"/>
      <c r="EG620" s="299"/>
      <c r="EH620" s="299"/>
      <c r="EI620" s="230"/>
      <c r="EJ620" s="230"/>
    </row>
    <row r="621" spans="1:140" s="91" customFormat="1" x14ac:dyDescent="0.2">
      <c r="A621" s="90"/>
      <c r="B621" s="81"/>
      <c r="D621" s="80"/>
      <c r="E621" s="96"/>
      <c r="F621" s="96"/>
      <c r="G621" s="97"/>
      <c r="H621" s="80"/>
      <c r="AL621" s="90"/>
      <c r="AM621" s="90"/>
      <c r="AY621" s="125"/>
      <c r="AZ621" s="125"/>
      <c r="BA621" s="107"/>
      <c r="BB621" s="107"/>
      <c r="BC621" s="131"/>
      <c r="BD621" s="131"/>
      <c r="BE621" s="170"/>
      <c r="BF621" s="170"/>
      <c r="BG621" s="119"/>
      <c r="BH621" s="119"/>
      <c r="BI621" s="113"/>
      <c r="BJ621" s="113"/>
      <c r="BK621" s="107"/>
      <c r="BL621" s="107"/>
      <c r="BM621" s="154"/>
      <c r="BN621" s="154"/>
      <c r="BO621" s="160"/>
      <c r="BP621" s="160"/>
      <c r="BQ621" s="107"/>
      <c r="BR621" s="107"/>
      <c r="BS621" s="177"/>
      <c r="BT621" s="177"/>
      <c r="BU621" s="187"/>
      <c r="BV621" s="187"/>
      <c r="BW621" s="193"/>
      <c r="BX621" s="193"/>
      <c r="BY621" s="154"/>
      <c r="BZ621" s="154"/>
      <c r="CA621" s="170"/>
      <c r="CB621" s="170"/>
      <c r="CC621" s="206"/>
      <c r="CD621" s="206"/>
      <c r="CE621" s="177"/>
      <c r="CF621" s="177"/>
      <c r="CI621" s="212"/>
      <c r="CJ621" s="212"/>
      <c r="CM621" s="160"/>
      <c r="CN621" s="160"/>
      <c r="CO621" s="218"/>
      <c r="CP621" s="218"/>
      <c r="CS621" s="107"/>
      <c r="CT621" s="107"/>
      <c r="CU621" s="187"/>
      <c r="CV621" s="187"/>
      <c r="CW621" s="230"/>
      <c r="CX621" s="230"/>
      <c r="CY621" s="236"/>
      <c r="CZ621" s="236"/>
      <c r="DA621" s="242"/>
      <c r="DB621" s="242"/>
      <c r="DC621" s="248"/>
      <c r="DD621" s="248"/>
      <c r="DE621" s="170"/>
      <c r="DF621" s="170"/>
      <c r="DG621" s="107"/>
      <c r="DH621" s="107"/>
      <c r="DK621" s="258"/>
      <c r="DL621" s="258"/>
      <c r="DM621" s="154"/>
      <c r="DN621" s="154"/>
      <c r="DO621" s="264"/>
      <c r="DP621" s="264"/>
      <c r="DQ621" s="270"/>
      <c r="DR621" s="270"/>
      <c r="DS621" s="113"/>
      <c r="DT621" s="113"/>
      <c r="DW621" s="276"/>
      <c r="DX621" s="276"/>
      <c r="DY621" s="282"/>
      <c r="DZ621" s="282"/>
      <c r="EA621" s="258"/>
      <c r="EB621" s="258"/>
      <c r="EC621" s="288"/>
      <c r="ED621" s="288"/>
      <c r="EG621" s="299"/>
      <c r="EH621" s="299"/>
      <c r="EI621" s="230"/>
      <c r="EJ621" s="230"/>
    </row>
    <row r="622" spans="1:140" s="91" customFormat="1" x14ac:dyDescent="0.2">
      <c r="A622" s="90"/>
      <c r="B622" s="81"/>
      <c r="D622" s="80"/>
      <c r="E622" s="96"/>
      <c r="F622" s="96"/>
      <c r="G622" s="97"/>
      <c r="H622" s="80"/>
      <c r="AL622" s="90"/>
      <c r="AM622" s="90"/>
      <c r="AY622" s="125"/>
      <c r="AZ622" s="125"/>
      <c r="BA622" s="107"/>
      <c r="BB622" s="107"/>
      <c r="BC622" s="131"/>
      <c r="BD622" s="131"/>
      <c r="BE622" s="170"/>
      <c r="BF622" s="170"/>
      <c r="BG622" s="119"/>
      <c r="BH622" s="119"/>
      <c r="BI622" s="113"/>
      <c r="BJ622" s="113"/>
      <c r="BK622" s="107"/>
      <c r="BL622" s="107"/>
      <c r="BM622" s="154"/>
      <c r="BN622" s="154"/>
      <c r="BO622" s="160"/>
      <c r="BP622" s="160"/>
      <c r="BQ622" s="107"/>
      <c r="BR622" s="107"/>
      <c r="BS622" s="177"/>
      <c r="BT622" s="177"/>
      <c r="BU622" s="187"/>
      <c r="BV622" s="187"/>
      <c r="BW622" s="193"/>
      <c r="BX622" s="193"/>
      <c r="BY622" s="154"/>
      <c r="BZ622" s="154"/>
      <c r="CA622" s="170"/>
      <c r="CB622" s="170"/>
      <c r="CC622" s="206"/>
      <c r="CD622" s="206"/>
      <c r="CE622" s="177"/>
      <c r="CF622" s="177"/>
      <c r="CI622" s="212"/>
      <c r="CJ622" s="212"/>
      <c r="CM622" s="160"/>
      <c r="CN622" s="160"/>
      <c r="CO622" s="218"/>
      <c r="CP622" s="218"/>
      <c r="CS622" s="107"/>
      <c r="CT622" s="107"/>
      <c r="CU622" s="187"/>
      <c r="CV622" s="187"/>
      <c r="CW622" s="230"/>
      <c r="CX622" s="230"/>
      <c r="CY622" s="236"/>
      <c r="CZ622" s="236"/>
      <c r="DA622" s="242"/>
      <c r="DB622" s="242"/>
      <c r="DC622" s="248"/>
      <c r="DD622" s="248"/>
      <c r="DE622" s="170"/>
      <c r="DF622" s="170"/>
      <c r="DG622" s="107"/>
      <c r="DH622" s="107"/>
      <c r="DK622" s="258"/>
      <c r="DL622" s="258"/>
      <c r="DM622" s="154"/>
      <c r="DN622" s="154"/>
      <c r="DO622" s="264"/>
      <c r="DP622" s="264"/>
      <c r="DQ622" s="270"/>
      <c r="DR622" s="270"/>
      <c r="DS622" s="113"/>
      <c r="DT622" s="113"/>
      <c r="DW622" s="276"/>
      <c r="DX622" s="276"/>
      <c r="DY622" s="282"/>
      <c r="DZ622" s="282"/>
      <c r="EA622" s="258"/>
      <c r="EB622" s="258"/>
      <c r="EC622" s="288"/>
      <c r="ED622" s="288"/>
      <c r="EG622" s="299"/>
      <c r="EH622" s="299"/>
      <c r="EI622" s="230"/>
      <c r="EJ622" s="230"/>
    </row>
    <row r="623" spans="1:140" s="91" customFormat="1" x14ac:dyDescent="0.2">
      <c r="A623" s="90"/>
      <c r="B623" s="81"/>
      <c r="D623" s="80"/>
      <c r="E623" s="96"/>
      <c r="F623" s="96"/>
      <c r="G623" s="97"/>
      <c r="H623" s="80"/>
      <c r="AL623" s="90"/>
      <c r="AM623" s="90"/>
      <c r="AY623" s="125"/>
      <c r="AZ623" s="125"/>
      <c r="BA623" s="107"/>
      <c r="BB623" s="107"/>
      <c r="BC623" s="131"/>
      <c r="BD623" s="131"/>
      <c r="BE623" s="170"/>
      <c r="BF623" s="170"/>
      <c r="BG623" s="119"/>
      <c r="BH623" s="119"/>
      <c r="BI623" s="113"/>
      <c r="BJ623" s="113"/>
      <c r="BK623" s="107"/>
      <c r="BL623" s="107"/>
      <c r="BM623" s="154"/>
      <c r="BN623" s="154"/>
      <c r="BO623" s="160"/>
      <c r="BP623" s="160"/>
      <c r="BQ623" s="107"/>
      <c r="BR623" s="107"/>
      <c r="BS623" s="177"/>
      <c r="BT623" s="177"/>
      <c r="BU623" s="187"/>
      <c r="BV623" s="187"/>
      <c r="BW623" s="193"/>
      <c r="BX623" s="193"/>
      <c r="BY623" s="154"/>
      <c r="BZ623" s="154"/>
      <c r="CA623" s="170"/>
      <c r="CB623" s="170"/>
      <c r="CC623" s="206"/>
      <c r="CD623" s="206"/>
      <c r="CE623" s="177"/>
      <c r="CF623" s="177"/>
      <c r="CI623" s="212"/>
      <c r="CJ623" s="212"/>
      <c r="CM623" s="160"/>
      <c r="CN623" s="160"/>
      <c r="CO623" s="218"/>
      <c r="CP623" s="218"/>
      <c r="CS623" s="107"/>
      <c r="CT623" s="107"/>
      <c r="CU623" s="187"/>
      <c r="CV623" s="187"/>
      <c r="CW623" s="230"/>
      <c r="CX623" s="230"/>
      <c r="CY623" s="236"/>
      <c r="CZ623" s="236"/>
      <c r="DA623" s="242"/>
      <c r="DB623" s="242"/>
      <c r="DC623" s="248"/>
      <c r="DD623" s="248"/>
      <c r="DE623" s="170"/>
      <c r="DF623" s="170"/>
      <c r="DG623" s="107"/>
      <c r="DH623" s="107"/>
      <c r="DK623" s="258"/>
      <c r="DL623" s="258"/>
      <c r="DM623" s="154"/>
      <c r="DN623" s="154"/>
      <c r="DO623" s="264"/>
      <c r="DP623" s="264"/>
      <c r="DQ623" s="270"/>
      <c r="DR623" s="270"/>
      <c r="DS623" s="113"/>
      <c r="DT623" s="113"/>
      <c r="DW623" s="276"/>
      <c r="DX623" s="276"/>
      <c r="DY623" s="282"/>
      <c r="DZ623" s="282"/>
      <c r="EA623" s="258"/>
      <c r="EB623" s="258"/>
      <c r="EC623" s="288"/>
      <c r="ED623" s="288"/>
      <c r="EG623" s="299"/>
      <c r="EH623" s="299"/>
      <c r="EI623" s="230"/>
      <c r="EJ623" s="230"/>
    </row>
    <row r="624" spans="1:140" s="91" customFormat="1" x14ac:dyDescent="0.2">
      <c r="A624" s="90"/>
      <c r="B624" s="81"/>
      <c r="D624" s="80"/>
      <c r="E624" s="96"/>
      <c r="F624" s="96"/>
      <c r="G624" s="97"/>
      <c r="H624" s="80"/>
      <c r="AL624" s="90"/>
      <c r="AM624" s="90"/>
      <c r="AY624" s="125"/>
      <c r="AZ624" s="125"/>
      <c r="BA624" s="107"/>
      <c r="BB624" s="107"/>
      <c r="BC624" s="131"/>
      <c r="BD624" s="131"/>
      <c r="BE624" s="170"/>
      <c r="BF624" s="170"/>
      <c r="BG624" s="119"/>
      <c r="BH624" s="119"/>
      <c r="BI624" s="113"/>
      <c r="BJ624" s="113"/>
      <c r="BK624" s="107"/>
      <c r="BL624" s="107"/>
      <c r="BM624" s="154"/>
      <c r="BN624" s="154"/>
      <c r="BO624" s="160"/>
      <c r="BP624" s="160"/>
      <c r="BQ624" s="107"/>
      <c r="BR624" s="107"/>
      <c r="BS624" s="177"/>
      <c r="BT624" s="177"/>
      <c r="BU624" s="187"/>
      <c r="BV624" s="187"/>
      <c r="BW624" s="193"/>
      <c r="BX624" s="193"/>
      <c r="BY624" s="154"/>
      <c r="BZ624" s="154"/>
      <c r="CA624" s="170"/>
      <c r="CB624" s="170"/>
      <c r="CC624" s="206"/>
      <c r="CD624" s="206"/>
      <c r="CE624" s="177"/>
      <c r="CF624" s="177"/>
      <c r="CI624" s="212"/>
      <c r="CJ624" s="212"/>
      <c r="CM624" s="160"/>
      <c r="CN624" s="160"/>
      <c r="CO624" s="218"/>
      <c r="CP624" s="218"/>
      <c r="CS624" s="107"/>
      <c r="CT624" s="107"/>
      <c r="CU624" s="187"/>
      <c r="CV624" s="187"/>
      <c r="CW624" s="230"/>
      <c r="CX624" s="230"/>
      <c r="CY624" s="236"/>
      <c r="CZ624" s="236"/>
      <c r="DA624" s="242"/>
      <c r="DB624" s="242"/>
      <c r="DC624" s="248"/>
      <c r="DD624" s="248"/>
      <c r="DE624" s="170"/>
      <c r="DF624" s="170"/>
      <c r="DG624" s="107"/>
      <c r="DH624" s="107"/>
      <c r="DK624" s="258"/>
      <c r="DL624" s="258"/>
      <c r="DM624" s="154"/>
      <c r="DN624" s="154"/>
      <c r="DO624" s="264"/>
      <c r="DP624" s="264"/>
      <c r="DQ624" s="270"/>
      <c r="DR624" s="270"/>
      <c r="DS624" s="113"/>
      <c r="DT624" s="113"/>
      <c r="DW624" s="276"/>
      <c r="DX624" s="276"/>
      <c r="DY624" s="282"/>
      <c r="DZ624" s="282"/>
      <c r="EA624" s="258"/>
      <c r="EB624" s="258"/>
      <c r="EC624" s="288"/>
      <c r="ED624" s="288"/>
      <c r="EG624" s="299"/>
      <c r="EH624" s="299"/>
      <c r="EI624" s="230"/>
      <c r="EJ624" s="230"/>
    </row>
    <row r="625" spans="1:140" s="91" customFormat="1" x14ac:dyDescent="0.2">
      <c r="A625" s="90"/>
      <c r="B625" s="81"/>
      <c r="D625" s="80"/>
      <c r="E625" s="96"/>
      <c r="F625" s="96"/>
      <c r="G625" s="97"/>
      <c r="H625" s="80"/>
      <c r="AL625" s="90"/>
      <c r="AM625" s="90"/>
      <c r="AY625" s="125"/>
      <c r="AZ625" s="125"/>
      <c r="BA625" s="107"/>
      <c r="BB625" s="107"/>
      <c r="BC625" s="131"/>
      <c r="BD625" s="131"/>
      <c r="BE625" s="170"/>
      <c r="BF625" s="170"/>
      <c r="BG625" s="119"/>
      <c r="BH625" s="119"/>
      <c r="BI625" s="113"/>
      <c r="BJ625" s="113"/>
      <c r="BK625" s="107"/>
      <c r="BL625" s="107"/>
      <c r="BM625" s="154"/>
      <c r="BN625" s="154"/>
      <c r="BO625" s="160"/>
      <c r="BP625" s="160"/>
      <c r="BQ625" s="107"/>
      <c r="BR625" s="107"/>
      <c r="BS625" s="177"/>
      <c r="BT625" s="177"/>
      <c r="BU625" s="187"/>
      <c r="BV625" s="187"/>
      <c r="BW625" s="193"/>
      <c r="BX625" s="193"/>
      <c r="BY625" s="154"/>
      <c r="BZ625" s="154"/>
      <c r="CA625" s="170"/>
      <c r="CB625" s="170"/>
      <c r="CC625" s="206"/>
      <c r="CD625" s="206"/>
      <c r="CE625" s="177"/>
      <c r="CF625" s="177"/>
      <c r="CI625" s="212"/>
      <c r="CJ625" s="212"/>
      <c r="CM625" s="160"/>
      <c r="CN625" s="160"/>
      <c r="CO625" s="218"/>
      <c r="CP625" s="218"/>
      <c r="CS625" s="107"/>
      <c r="CT625" s="107"/>
      <c r="CU625" s="187"/>
      <c r="CV625" s="187"/>
      <c r="CW625" s="230"/>
      <c r="CX625" s="230"/>
      <c r="CY625" s="236"/>
      <c r="CZ625" s="236"/>
      <c r="DA625" s="242"/>
      <c r="DB625" s="242"/>
      <c r="DC625" s="248"/>
      <c r="DD625" s="248"/>
      <c r="DE625" s="170"/>
      <c r="DF625" s="170"/>
      <c r="DG625" s="107"/>
      <c r="DH625" s="107"/>
      <c r="DK625" s="258"/>
      <c r="DL625" s="258"/>
      <c r="DM625" s="154"/>
      <c r="DN625" s="154"/>
      <c r="DO625" s="264"/>
      <c r="DP625" s="264"/>
      <c r="DQ625" s="270"/>
      <c r="DR625" s="270"/>
      <c r="DS625" s="113"/>
      <c r="DT625" s="113"/>
      <c r="DW625" s="276"/>
      <c r="DX625" s="276"/>
      <c r="DY625" s="282"/>
      <c r="DZ625" s="282"/>
      <c r="EA625" s="258"/>
      <c r="EB625" s="258"/>
      <c r="EC625" s="288"/>
      <c r="ED625" s="288"/>
      <c r="EG625" s="299"/>
      <c r="EH625" s="299"/>
      <c r="EI625" s="230"/>
      <c r="EJ625" s="230"/>
    </row>
    <row r="626" spans="1:140" s="91" customFormat="1" x14ac:dyDescent="0.2">
      <c r="A626" s="90"/>
      <c r="B626" s="81"/>
      <c r="D626" s="80"/>
      <c r="E626" s="96"/>
      <c r="F626" s="96"/>
      <c r="G626" s="97"/>
      <c r="H626" s="80"/>
      <c r="AL626" s="90"/>
      <c r="AM626" s="90"/>
      <c r="AY626" s="125"/>
      <c r="AZ626" s="125"/>
      <c r="BA626" s="107"/>
      <c r="BB626" s="107"/>
      <c r="BC626" s="131"/>
      <c r="BD626" s="131"/>
      <c r="BE626" s="170"/>
      <c r="BF626" s="170"/>
      <c r="BG626" s="119"/>
      <c r="BH626" s="119"/>
      <c r="BI626" s="113"/>
      <c r="BJ626" s="113"/>
      <c r="BK626" s="107"/>
      <c r="BL626" s="107"/>
      <c r="BM626" s="154"/>
      <c r="BN626" s="154"/>
      <c r="BO626" s="160"/>
      <c r="BP626" s="160"/>
      <c r="BQ626" s="107"/>
      <c r="BR626" s="107"/>
      <c r="BS626" s="177"/>
      <c r="BT626" s="177"/>
      <c r="BU626" s="187"/>
      <c r="BV626" s="187"/>
      <c r="BW626" s="193"/>
      <c r="BX626" s="193"/>
      <c r="BY626" s="154"/>
      <c r="BZ626" s="154"/>
      <c r="CA626" s="170"/>
      <c r="CB626" s="170"/>
      <c r="CC626" s="206"/>
      <c r="CD626" s="206"/>
      <c r="CE626" s="177"/>
      <c r="CF626" s="177"/>
      <c r="CI626" s="212"/>
      <c r="CJ626" s="212"/>
      <c r="CM626" s="160"/>
      <c r="CN626" s="160"/>
      <c r="CO626" s="218"/>
      <c r="CP626" s="218"/>
      <c r="CS626" s="107"/>
      <c r="CT626" s="107"/>
      <c r="CU626" s="187"/>
      <c r="CV626" s="187"/>
      <c r="CW626" s="230"/>
      <c r="CX626" s="230"/>
      <c r="CY626" s="236"/>
      <c r="CZ626" s="236"/>
      <c r="DA626" s="242"/>
      <c r="DB626" s="242"/>
      <c r="DC626" s="248"/>
      <c r="DD626" s="248"/>
      <c r="DE626" s="170"/>
      <c r="DF626" s="170"/>
      <c r="DG626" s="107"/>
      <c r="DH626" s="107"/>
      <c r="DK626" s="258"/>
      <c r="DL626" s="258"/>
      <c r="DM626" s="154"/>
      <c r="DN626" s="154"/>
      <c r="DO626" s="264"/>
      <c r="DP626" s="264"/>
      <c r="DQ626" s="270"/>
      <c r="DR626" s="270"/>
      <c r="DS626" s="113"/>
      <c r="DT626" s="113"/>
      <c r="DW626" s="276"/>
      <c r="DX626" s="276"/>
      <c r="DY626" s="282"/>
      <c r="DZ626" s="282"/>
      <c r="EA626" s="258"/>
      <c r="EB626" s="258"/>
      <c r="EC626" s="288"/>
      <c r="ED626" s="288"/>
      <c r="EG626" s="299"/>
      <c r="EH626" s="299"/>
      <c r="EI626" s="230"/>
      <c r="EJ626" s="230"/>
    </row>
    <row r="627" spans="1:140" s="91" customFormat="1" x14ac:dyDescent="0.2">
      <c r="A627" s="90"/>
      <c r="B627" s="81"/>
      <c r="D627" s="80"/>
      <c r="E627" s="96"/>
      <c r="F627" s="96"/>
      <c r="G627" s="97"/>
      <c r="H627" s="80"/>
      <c r="AL627" s="90"/>
      <c r="AM627" s="90"/>
      <c r="AY627" s="125"/>
      <c r="AZ627" s="125"/>
      <c r="BA627" s="107"/>
      <c r="BB627" s="107"/>
      <c r="BC627" s="131"/>
      <c r="BD627" s="131"/>
      <c r="BE627" s="170"/>
      <c r="BF627" s="170"/>
      <c r="BG627" s="119"/>
      <c r="BH627" s="119"/>
      <c r="BI627" s="113"/>
      <c r="BJ627" s="113"/>
      <c r="BK627" s="107"/>
      <c r="BL627" s="107"/>
      <c r="BM627" s="154"/>
      <c r="BN627" s="154"/>
      <c r="BO627" s="160"/>
      <c r="BP627" s="160"/>
      <c r="BQ627" s="107"/>
      <c r="BR627" s="107"/>
      <c r="BS627" s="177"/>
      <c r="BT627" s="177"/>
      <c r="BU627" s="187"/>
      <c r="BV627" s="187"/>
      <c r="BW627" s="193"/>
      <c r="BX627" s="193"/>
      <c r="BY627" s="154"/>
      <c r="BZ627" s="154"/>
      <c r="CA627" s="170"/>
      <c r="CB627" s="170"/>
      <c r="CC627" s="206"/>
      <c r="CD627" s="206"/>
      <c r="CE627" s="177"/>
      <c r="CF627" s="177"/>
      <c r="CI627" s="212"/>
      <c r="CJ627" s="212"/>
      <c r="CM627" s="160"/>
      <c r="CN627" s="160"/>
      <c r="CO627" s="218"/>
      <c r="CP627" s="218"/>
      <c r="CS627" s="107"/>
      <c r="CT627" s="107"/>
      <c r="CU627" s="187"/>
      <c r="CV627" s="187"/>
      <c r="CW627" s="230"/>
      <c r="CX627" s="230"/>
      <c r="CY627" s="236"/>
      <c r="CZ627" s="236"/>
      <c r="DA627" s="242"/>
      <c r="DB627" s="242"/>
      <c r="DC627" s="248"/>
      <c r="DD627" s="248"/>
      <c r="DE627" s="170"/>
      <c r="DF627" s="170"/>
      <c r="DG627" s="107"/>
      <c r="DH627" s="107"/>
      <c r="DK627" s="258"/>
      <c r="DL627" s="258"/>
      <c r="DM627" s="154"/>
      <c r="DN627" s="154"/>
      <c r="DO627" s="264"/>
      <c r="DP627" s="264"/>
      <c r="DQ627" s="270"/>
      <c r="DR627" s="270"/>
      <c r="DS627" s="113"/>
      <c r="DT627" s="113"/>
      <c r="DW627" s="276"/>
      <c r="DX627" s="276"/>
      <c r="DY627" s="282"/>
      <c r="DZ627" s="282"/>
      <c r="EA627" s="258"/>
      <c r="EB627" s="258"/>
      <c r="EC627" s="288"/>
      <c r="ED627" s="288"/>
      <c r="EG627" s="299"/>
      <c r="EH627" s="299"/>
      <c r="EI627" s="230"/>
      <c r="EJ627" s="230"/>
    </row>
    <row r="628" spans="1:140" s="91" customFormat="1" x14ac:dyDescent="0.2">
      <c r="A628" s="90"/>
      <c r="B628" s="81"/>
      <c r="D628" s="80"/>
      <c r="E628" s="96"/>
      <c r="F628" s="96"/>
      <c r="G628" s="97"/>
      <c r="H628" s="80"/>
      <c r="AL628" s="90"/>
      <c r="AM628" s="90"/>
      <c r="AY628" s="125"/>
      <c r="AZ628" s="125"/>
      <c r="BA628" s="107"/>
      <c r="BB628" s="107"/>
      <c r="BC628" s="131"/>
      <c r="BD628" s="131"/>
      <c r="BE628" s="170"/>
      <c r="BF628" s="170"/>
      <c r="BG628" s="119"/>
      <c r="BH628" s="119"/>
      <c r="BI628" s="113"/>
      <c r="BJ628" s="113"/>
      <c r="BK628" s="107"/>
      <c r="BL628" s="107"/>
      <c r="BM628" s="154"/>
      <c r="BN628" s="154"/>
      <c r="BO628" s="160"/>
      <c r="BP628" s="160"/>
      <c r="BQ628" s="107"/>
      <c r="BR628" s="107"/>
      <c r="BS628" s="177"/>
      <c r="BT628" s="177"/>
      <c r="BU628" s="187"/>
      <c r="BV628" s="187"/>
      <c r="BW628" s="193"/>
      <c r="BX628" s="193"/>
      <c r="BY628" s="154"/>
      <c r="BZ628" s="154"/>
      <c r="CA628" s="170"/>
      <c r="CB628" s="170"/>
      <c r="CC628" s="206"/>
      <c r="CD628" s="206"/>
      <c r="CE628" s="177"/>
      <c r="CF628" s="177"/>
      <c r="CI628" s="212"/>
      <c r="CJ628" s="212"/>
      <c r="CM628" s="160"/>
      <c r="CN628" s="160"/>
      <c r="CO628" s="218"/>
      <c r="CP628" s="218"/>
      <c r="CS628" s="107"/>
      <c r="CT628" s="107"/>
      <c r="CU628" s="187"/>
      <c r="CV628" s="187"/>
      <c r="CW628" s="230"/>
      <c r="CX628" s="230"/>
      <c r="CY628" s="236"/>
      <c r="CZ628" s="236"/>
      <c r="DA628" s="242"/>
      <c r="DB628" s="242"/>
      <c r="DC628" s="248"/>
      <c r="DD628" s="248"/>
      <c r="DE628" s="170"/>
      <c r="DF628" s="170"/>
      <c r="DG628" s="107"/>
      <c r="DH628" s="107"/>
      <c r="DK628" s="258"/>
      <c r="DL628" s="258"/>
      <c r="DM628" s="154"/>
      <c r="DN628" s="154"/>
      <c r="DO628" s="264"/>
      <c r="DP628" s="264"/>
      <c r="DQ628" s="270"/>
      <c r="DR628" s="270"/>
      <c r="DS628" s="113"/>
      <c r="DT628" s="113"/>
      <c r="DW628" s="276"/>
      <c r="DX628" s="276"/>
      <c r="DY628" s="282"/>
      <c r="DZ628" s="282"/>
      <c r="EA628" s="258"/>
      <c r="EB628" s="258"/>
      <c r="EC628" s="288"/>
      <c r="ED628" s="288"/>
      <c r="EG628" s="299"/>
      <c r="EH628" s="299"/>
      <c r="EI628" s="230"/>
      <c r="EJ628" s="230"/>
    </row>
    <row r="629" spans="1:140" s="91" customFormat="1" x14ac:dyDescent="0.2">
      <c r="A629" s="90"/>
      <c r="B629" s="81"/>
      <c r="D629" s="80"/>
      <c r="E629" s="96"/>
      <c r="F629" s="96"/>
      <c r="G629" s="97"/>
      <c r="H629" s="80"/>
      <c r="AL629" s="90"/>
      <c r="AM629" s="90"/>
      <c r="AY629" s="125"/>
      <c r="AZ629" s="125"/>
      <c r="BA629" s="107"/>
      <c r="BB629" s="107"/>
      <c r="BC629" s="131"/>
      <c r="BD629" s="131"/>
      <c r="BE629" s="170"/>
      <c r="BF629" s="170"/>
      <c r="BG629" s="119"/>
      <c r="BH629" s="119"/>
      <c r="BI629" s="113"/>
      <c r="BJ629" s="113"/>
      <c r="BK629" s="107"/>
      <c r="BL629" s="107"/>
      <c r="BM629" s="154"/>
      <c r="BN629" s="154"/>
      <c r="BO629" s="160"/>
      <c r="BP629" s="160"/>
      <c r="BQ629" s="107"/>
      <c r="BR629" s="107"/>
      <c r="BS629" s="177"/>
      <c r="BT629" s="177"/>
      <c r="BU629" s="187"/>
      <c r="BV629" s="187"/>
      <c r="BW629" s="193"/>
      <c r="BX629" s="193"/>
      <c r="BY629" s="154"/>
      <c r="BZ629" s="154"/>
      <c r="CA629" s="170"/>
      <c r="CB629" s="170"/>
      <c r="CC629" s="206"/>
      <c r="CD629" s="206"/>
      <c r="CE629" s="177"/>
      <c r="CF629" s="177"/>
      <c r="CI629" s="212"/>
      <c r="CJ629" s="212"/>
      <c r="CM629" s="160"/>
      <c r="CN629" s="160"/>
      <c r="CO629" s="218"/>
      <c r="CP629" s="218"/>
      <c r="CS629" s="107"/>
      <c r="CT629" s="107"/>
      <c r="CU629" s="187"/>
      <c r="CV629" s="187"/>
      <c r="CW629" s="230"/>
      <c r="CX629" s="230"/>
      <c r="CY629" s="236"/>
      <c r="CZ629" s="236"/>
      <c r="DA629" s="242"/>
      <c r="DB629" s="242"/>
      <c r="DC629" s="248"/>
      <c r="DD629" s="248"/>
      <c r="DE629" s="170"/>
      <c r="DF629" s="170"/>
      <c r="DG629" s="107"/>
      <c r="DH629" s="107"/>
      <c r="DK629" s="258"/>
      <c r="DL629" s="258"/>
      <c r="DM629" s="154"/>
      <c r="DN629" s="154"/>
      <c r="DO629" s="264"/>
      <c r="DP629" s="264"/>
      <c r="DQ629" s="270"/>
      <c r="DR629" s="270"/>
      <c r="DS629" s="113"/>
      <c r="DT629" s="113"/>
      <c r="DW629" s="276"/>
      <c r="DX629" s="276"/>
      <c r="DY629" s="282"/>
      <c r="DZ629" s="282"/>
      <c r="EA629" s="258"/>
      <c r="EB629" s="258"/>
      <c r="EC629" s="288"/>
      <c r="ED629" s="288"/>
      <c r="EG629" s="299"/>
      <c r="EH629" s="299"/>
      <c r="EI629" s="230"/>
      <c r="EJ629" s="230"/>
    </row>
    <row r="630" spans="1:140" s="91" customFormat="1" x14ac:dyDescent="0.2">
      <c r="A630" s="90"/>
      <c r="B630" s="81"/>
      <c r="D630" s="80"/>
      <c r="E630" s="96"/>
      <c r="F630" s="96"/>
      <c r="G630" s="97"/>
      <c r="H630" s="80"/>
      <c r="AL630" s="90"/>
      <c r="AM630" s="90"/>
      <c r="AY630" s="125"/>
      <c r="AZ630" s="125"/>
      <c r="BA630" s="107"/>
      <c r="BB630" s="107"/>
      <c r="BC630" s="131"/>
      <c r="BD630" s="131"/>
      <c r="BE630" s="170"/>
      <c r="BF630" s="170"/>
      <c r="BG630" s="119"/>
      <c r="BH630" s="119"/>
      <c r="BI630" s="113"/>
      <c r="BJ630" s="113"/>
      <c r="BK630" s="107"/>
      <c r="BL630" s="107"/>
      <c r="BM630" s="154"/>
      <c r="BN630" s="154"/>
      <c r="BO630" s="160"/>
      <c r="BP630" s="160"/>
      <c r="BQ630" s="107"/>
      <c r="BR630" s="107"/>
      <c r="BS630" s="177"/>
      <c r="BT630" s="177"/>
      <c r="BU630" s="187"/>
      <c r="BV630" s="187"/>
      <c r="BW630" s="193"/>
      <c r="BX630" s="193"/>
      <c r="BY630" s="154"/>
      <c r="BZ630" s="154"/>
      <c r="CA630" s="170"/>
      <c r="CB630" s="170"/>
      <c r="CC630" s="206"/>
      <c r="CD630" s="206"/>
      <c r="CE630" s="177"/>
      <c r="CF630" s="177"/>
      <c r="CI630" s="212"/>
      <c r="CJ630" s="212"/>
      <c r="CM630" s="160"/>
      <c r="CN630" s="160"/>
      <c r="CO630" s="218"/>
      <c r="CP630" s="218"/>
      <c r="CS630" s="107"/>
      <c r="CT630" s="107"/>
      <c r="CU630" s="187"/>
      <c r="CV630" s="187"/>
      <c r="CW630" s="230"/>
      <c r="CX630" s="230"/>
      <c r="CY630" s="236"/>
      <c r="CZ630" s="236"/>
      <c r="DA630" s="242"/>
      <c r="DB630" s="242"/>
      <c r="DC630" s="248"/>
      <c r="DD630" s="248"/>
      <c r="DE630" s="170"/>
      <c r="DF630" s="170"/>
      <c r="DG630" s="107"/>
      <c r="DH630" s="107"/>
      <c r="DK630" s="258"/>
      <c r="DL630" s="258"/>
      <c r="DM630" s="154"/>
      <c r="DN630" s="154"/>
      <c r="DO630" s="264"/>
      <c r="DP630" s="264"/>
      <c r="DQ630" s="270"/>
      <c r="DR630" s="270"/>
      <c r="DS630" s="113"/>
      <c r="DT630" s="113"/>
      <c r="DW630" s="276"/>
      <c r="DX630" s="276"/>
      <c r="DY630" s="282"/>
      <c r="DZ630" s="282"/>
      <c r="EA630" s="258"/>
      <c r="EB630" s="258"/>
      <c r="EC630" s="288"/>
      <c r="ED630" s="288"/>
      <c r="EG630" s="299"/>
      <c r="EH630" s="299"/>
      <c r="EI630" s="230"/>
      <c r="EJ630" s="230"/>
    </row>
    <row r="631" spans="1:140" s="91" customFormat="1" x14ac:dyDescent="0.2">
      <c r="A631" s="90"/>
      <c r="B631" s="81"/>
      <c r="D631" s="80"/>
      <c r="E631" s="96"/>
      <c r="F631" s="96"/>
      <c r="G631" s="97"/>
      <c r="H631" s="80"/>
      <c r="AL631" s="90"/>
      <c r="AM631" s="90"/>
      <c r="AY631" s="125"/>
      <c r="AZ631" s="125"/>
      <c r="BA631" s="107"/>
      <c r="BB631" s="107"/>
      <c r="BC631" s="131"/>
      <c r="BD631" s="131"/>
      <c r="BE631" s="170"/>
      <c r="BF631" s="170"/>
      <c r="BG631" s="119"/>
      <c r="BH631" s="119"/>
      <c r="BI631" s="113"/>
      <c r="BJ631" s="113"/>
      <c r="BK631" s="107"/>
      <c r="BL631" s="107"/>
      <c r="BM631" s="154"/>
      <c r="BN631" s="154"/>
      <c r="BO631" s="160"/>
      <c r="BP631" s="160"/>
      <c r="BQ631" s="107"/>
      <c r="BR631" s="107"/>
      <c r="BS631" s="177"/>
      <c r="BT631" s="177"/>
      <c r="BU631" s="187"/>
      <c r="BV631" s="187"/>
      <c r="BW631" s="193"/>
      <c r="BX631" s="193"/>
      <c r="BY631" s="154"/>
      <c r="BZ631" s="154"/>
      <c r="CA631" s="170"/>
      <c r="CB631" s="170"/>
      <c r="CC631" s="206"/>
      <c r="CD631" s="206"/>
      <c r="CE631" s="177"/>
      <c r="CF631" s="177"/>
      <c r="CI631" s="212"/>
      <c r="CJ631" s="212"/>
      <c r="CM631" s="160"/>
      <c r="CN631" s="160"/>
      <c r="CO631" s="218"/>
      <c r="CP631" s="218"/>
      <c r="CS631" s="107"/>
      <c r="CT631" s="107"/>
      <c r="CU631" s="187"/>
      <c r="CV631" s="187"/>
      <c r="CW631" s="230"/>
      <c r="CX631" s="230"/>
      <c r="CY631" s="236"/>
      <c r="CZ631" s="236"/>
      <c r="DA631" s="242"/>
      <c r="DB631" s="242"/>
      <c r="DC631" s="248"/>
      <c r="DD631" s="248"/>
      <c r="DE631" s="170"/>
      <c r="DF631" s="170"/>
      <c r="DG631" s="107"/>
      <c r="DH631" s="107"/>
      <c r="DK631" s="258"/>
      <c r="DL631" s="258"/>
      <c r="DM631" s="154"/>
      <c r="DN631" s="154"/>
      <c r="DO631" s="264"/>
      <c r="DP631" s="264"/>
      <c r="DQ631" s="270"/>
      <c r="DR631" s="270"/>
      <c r="DS631" s="113"/>
      <c r="DT631" s="113"/>
      <c r="DW631" s="276"/>
      <c r="DX631" s="276"/>
      <c r="DY631" s="282"/>
      <c r="DZ631" s="282"/>
      <c r="EA631" s="258"/>
      <c r="EB631" s="258"/>
      <c r="EC631" s="288"/>
      <c r="ED631" s="288"/>
      <c r="EG631" s="299"/>
      <c r="EH631" s="299"/>
      <c r="EI631" s="230"/>
      <c r="EJ631" s="230"/>
    </row>
    <row r="632" spans="1:140" s="91" customFormat="1" x14ac:dyDescent="0.2">
      <c r="A632" s="90"/>
      <c r="B632" s="81"/>
      <c r="D632" s="80"/>
      <c r="E632" s="96"/>
      <c r="F632" s="96"/>
      <c r="G632" s="97"/>
      <c r="H632" s="80"/>
      <c r="AL632" s="90"/>
      <c r="AM632" s="90"/>
      <c r="AY632" s="125"/>
      <c r="AZ632" s="125"/>
      <c r="BA632" s="107"/>
      <c r="BB632" s="107"/>
      <c r="BC632" s="131"/>
      <c r="BD632" s="131"/>
      <c r="BE632" s="170"/>
      <c r="BF632" s="170"/>
      <c r="BG632" s="119"/>
      <c r="BH632" s="119"/>
      <c r="BI632" s="113"/>
      <c r="BJ632" s="113"/>
      <c r="BK632" s="107"/>
      <c r="BL632" s="107"/>
      <c r="BM632" s="154"/>
      <c r="BN632" s="154"/>
      <c r="BO632" s="160"/>
      <c r="BP632" s="160"/>
      <c r="BQ632" s="107"/>
      <c r="BR632" s="107"/>
      <c r="BS632" s="177"/>
      <c r="BT632" s="177"/>
      <c r="BU632" s="187"/>
      <c r="BV632" s="187"/>
      <c r="BW632" s="193"/>
      <c r="BX632" s="193"/>
      <c r="BY632" s="154"/>
      <c r="BZ632" s="154"/>
      <c r="CA632" s="170"/>
      <c r="CB632" s="170"/>
      <c r="CC632" s="206"/>
      <c r="CD632" s="206"/>
      <c r="CE632" s="177"/>
      <c r="CF632" s="177"/>
      <c r="CI632" s="212"/>
      <c r="CJ632" s="212"/>
      <c r="CM632" s="160"/>
      <c r="CN632" s="160"/>
      <c r="CO632" s="218"/>
      <c r="CP632" s="218"/>
      <c r="CS632" s="107"/>
      <c r="CT632" s="107"/>
      <c r="CU632" s="187"/>
      <c r="CV632" s="187"/>
      <c r="CW632" s="230"/>
      <c r="CX632" s="230"/>
      <c r="CY632" s="236"/>
      <c r="CZ632" s="236"/>
      <c r="DA632" s="242"/>
      <c r="DB632" s="242"/>
      <c r="DC632" s="248"/>
      <c r="DD632" s="248"/>
      <c r="DE632" s="170"/>
      <c r="DF632" s="170"/>
      <c r="DG632" s="107"/>
      <c r="DH632" s="107"/>
      <c r="DK632" s="258"/>
      <c r="DL632" s="258"/>
      <c r="DM632" s="154"/>
      <c r="DN632" s="154"/>
      <c r="DO632" s="264"/>
      <c r="DP632" s="264"/>
      <c r="DQ632" s="270"/>
      <c r="DR632" s="270"/>
      <c r="DS632" s="113"/>
      <c r="DT632" s="113"/>
      <c r="DW632" s="276"/>
      <c r="DX632" s="276"/>
      <c r="DY632" s="282"/>
      <c r="DZ632" s="282"/>
      <c r="EA632" s="258"/>
      <c r="EB632" s="258"/>
      <c r="EC632" s="288"/>
      <c r="ED632" s="288"/>
      <c r="EG632" s="299"/>
      <c r="EH632" s="299"/>
      <c r="EI632" s="230"/>
      <c r="EJ632" s="230"/>
    </row>
    <row r="633" spans="1:140" s="91" customFormat="1" x14ac:dyDescent="0.2">
      <c r="A633" s="90"/>
      <c r="B633" s="81"/>
      <c r="D633" s="80"/>
      <c r="E633" s="96"/>
      <c r="F633" s="96"/>
      <c r="G633" s="97"/>
      <c r="H633" s="80"/>
      <c r="AL633" s="90"/>
      <c r="AM633" s="90"/>
      <c r="AY633" s="125"/>
      <c r="AZ633" s="125"/>
      <c r="BA633" s="107"/>
      <c r="BB633" s="107"/>
      <c r="BC633" s="131"/>
      <c r="BD633" s="131"/>
      <c r="BE633" s="170"/>
      <c r="BF633" s="170"/>
      <c r="BG633" s="119"/>
      <c r="BH633" s="119"/>
      <c r="BI633" s="113"/>
      <c r="BJ633" s="113"/>
      <c r="BK633" s="107"/>
      <c r="BL633" s="107"/>
      <c r="BM633" s="154"/>
      <c r="BN633" s="154"/>
      <c r="BO633" s="160"/>
      <c r="BP633" s="160"/>
      <c r="BQ633" s="107"/>
      <c r="BR633" s="107"/>
      <c r="BS633" s="177"/>
      <c r="BT633" s="177"/>
      <c r="BU633" s="187"/>
      <c r="BV633" s="187"/>
      <c r="BW633" s="193"/>
      <c r="BX633" s="193"/>
      <c r="BY633" s="154"/>
      <c r="BZ633" s="154"/>
      <c r="CA633" s="170"/>
      <c r="CB633" s="170"/>
      <c r="CC633" s="206"/>
      <c r="CD633" s="206"/>
      <c r="CE633" s="177"/>
      <c r="CF633" s="177"/>
      <c r="CI633" s="212"/>
      <c r="CJ633" s="212"/>
      <c r="CM633" s="160"/>
      <c r="CN633" s="160"/>
      <c r="CO633" s="218"/>
      <c r="CP633" s="218"/>
      <c r="CS633" s="107"/>
      <c r="CT633" s="107"/>
      <c r="CU633" s="187"/>
      <c r="CV633" s="187"/>
      <c r="CW633" s="230"/>
      <c r="CX633" s="230"/>
      <c r="CY633" s="236"/>
      <c r="CZ633" s="236"/>
      <c r="DA633" s="242"/>
      <c r="DB633" s="242"/>
      <c r="DC633" s="248"/>
      <c r="DD633" s="248"/>
      <c r="DE633" s="170"/>
      <c r="DF633" s="170"/>
      <c r="DG633" s="107"/>
      <c r="DH633" s="107"/>
      <c r="DK633" s="258"/>
      <c r="DL633" s="258"/>
      <c r="DM633" s="154"/>
      <c r="DN633" s="154"/>
      <c r="DO633" s="264"/>
      <c r="DP633" s="264"/>
      <c r="DQ633" s="270"/>
      <c r="DR633" s="270"/>
      <c r="DS633" s="113"/>
      <c r="DT633" s="113"/>
      <c r="DW633" s="276"/>
      <c r="DX633" s="276"/>
      <c r="DY633" s="282"/>
      <c r="DZ633" s="282"/>
      <c r="EA633" s="258"/>
      <c r="EB633" s="258"/>
      <c r="EC633" s="288"/>
      <c r="ED633" s="288"/>
      <c r="EG633" s="299"/>
      <c r="EH633" s="299"/>
      <c r="EI633" s="230"/>
      <c r="EJ633" s="230"/>
    </row>
    <row r="634" spans="1:140" s="91" customFormat="1" x14ac:dyDescent="0.2">
      <c r="A634" s="90"/>
      <c r="B634" s="81"/>
      <c r="D634" s="80"/>
      <c r="E634" s="96"/>
      <c r="F634" s="96"/>
      <c r="G634" s="97"/>
      <c r="H634" s="80"/>
      <c r="AL634" s="90"/>
      <c r="AM634" s="90"/>
      <c r="AY634" s="125"/>
      <c r="AZ634" s="125"/>
      <c r="BA634" s="107"/>
      <c r="BB634" s="107"/>
      <c r="BC634" s="131"/>
      <c r="BD634" s="131"/>
      <c r="BE634" s="170"/>
      <c r="BF634" s="170"/>
      <c r="BG634" s="119"/>
      <c r="BH634" s="119"/>
      <c r="BI634" s="113"/>
      <c r="BJ634" s="113"/>
      <c r="BK634" s="107"/>
      <c r="BL634" s="107"/>
      <c r="BM634" s="154"/>
      <c r="BN634" s="154"/>
      <c r="BO634" s="160"/>
      <c r="BP634" s="160"/>
      <c r="BQ634" s="107"/>
      <c r="BR634" s="107"/>
      <c r="BS634" s="177"/>
      <c r="BT634" s="177"/>
      <c r="BU634" s="187"/>
      <c r="BV634" s="187"/>
      <c r="BW634" s="193"/>
      <c r="BX634" s="193"/>
      <c r="BY634" s="154"/>
      <c r="BZ634" s="154"/>
      <c r="CA634" s="170"/>
      <c r="CB634" s="170"/>
      <c r="CC634" s="206"/>
      <c r="CD634" s="206"/>
      <c r="CE634" s="177"/>
      <c r="CF634" s="177"/>
      <c r="CI634" s="212"/>
      <c r="CJ634" s="212"/>
      <c r="CM634" s="160"/>
      <c r="CN634" s="160"/>
      <c r="CO634" s="218"/>
      <c r="CP634" s="218"/>
      <c r="CS634" s="107"/>
      <c r="CT634" s="107"/>
      <c r="CU634" s="187"/>
      <c r="CV634" s="187"/>
      <c r="CW634" s="230"/>
      <c r="CX634" s="230"/>
      <c r="CY634" s="236"/>
      <c r="CZ634" s="236"/>
      <c r="DA634" s="242"/>
      <c r="DB634" s="242"/>
      <c r="DC634" s="248"/>
      <c r="DD634" s="248"/>
      <c r="DE634" s="170"/>
      <c r="DF634" s="170"/>
      <c r="DG634" s="107"/>
      <c r="DH634" s="107"/>
      <c r="DK634" s="258"/>
      <c r="DL634" s="258"/>
      <c r="DM634" s="154"/>
      <c r="DN634" s="154"/>
      <c r="DO634" s="264"/>
      <c r="DP634" s="264"/>
      <c r="DQ634" s="270"/>
      <c r="DR634" s="270"/>
      <c r="DS634" s="113"/>
      <c r="DT634" s="113"/>
      <c r="DW634" s="276"/>
      <c r="DX634" s="276"/>
      <c r="DY634" s="282"/>
      <c r="DZ634" s="282"/>
      <c r="EA634" s="258"/>
      <c r="EB634" s="258"/>
      <c r="EC634" s="288"/>
      <c r="ED634" s="288"/>
      <c r="EG634" s="299"/>
      <c r="EH634" s="299"/>
      <c r="EI634" s="230"/>
      <c r="EJ634" s="230"/>
    </row>
    <row r="635" spans="1:140" s="91" customFormat="1" x14ac:dyDescent="0.2">
      <c r="A635" s="90"/>
      <c r="B635" s="81"/>
      <c r="D635" s="80"/>
      <c r="E635" s="96"/>
      <c r="F635" s="96"/>
      <c r="G635" s="97"/>
      <c r="H635" s="80"/>
      <c r="AL635" s="90"/>
      <c r="AM635" s="90"/>
      <c r="AY635" s="125"/>
      <c r="AZ635" s="125"/>
      <c r="BA635" s="107"/>
      <c r="BB635" s="107"/>
      <c r="BC635" s="131"/>
      <c r="BD635" s="131"/>
      <c r="BE635" s="170"/>
      <c r="BF635" s="170"/>
      <c r="BG635" s="119"/>
      <c r="BH635" s="119"/>
      <c r="BI635" s="113"/>
      <c r="BJ635" s="113"/>
      <c r="BK635" s="107"/>
      <c r="BL635" s="107"/>
      <c r="BM635" s="154"/>
      <c r="BN635" s="154"/>
      <c r="BO635" s="160"/>
      <c r="BP635" s="160"/>
      <c r="BQ635" s="107"/>
      <c r="BR635" s="107"/>
      <c r="BS635" s="177"/>
      <c r="BT635" s="177"/>
      <c r="BU635" s="187"/>
      <c r="BV635" s="187"/>
      <c r="BW635" s="193"/>
      <c r="BX635" s="193"/>
      <c r="BY635" s="154"/>
      <c r="BZ635" s="154"/>
      <c r="CA635" s="170"/>
      <c r="CB635" s="170"/>
      <c r="CC635" s="206"/>
      <c r="CD635" s="206"/>
      <c r="CE635" s="177"/>
      <c r="CF635" s="177"/>
      <c r="CI635" s="212"/>
      <c r="CJ635" s="212"/>
      <c r="CM635" s="160"/>
      <c r="CN635" s="160"/>
      <c r="CO635" s="218"/>
      <c r="CP635" s="218"/>
      <c r="CS635" s="107"/>
      <c r="CT635" s="107"/>
      <c r="CU635" s="187"/>
      <c r="CV635" s="187"/>
      <c r="CW635" s="230"/>
      <c r="CX635" s="230"/>
      <c r="CY635" s="236"/>
      <c r="CZ635" s="236"/>
      <c r="DA635" s="242"/>
      <c r="DB635" s="242"/>
      <c r="DC635" s="248"/>
      <c r="DD635" s="248"/>
      <c r="DE635" s="170"/>
      <c r="DF635" s="170"/>
      <c r="DG635" s="107"/>
      <c r="DH635" s="107"/>
      <c r="DK635" s="258"/>
      <c r="DL635" s="258"/>
      <c r="DM635" s="154"/>
      <c r="DN635" s="154"/>
      <c r="DO635" s="264"/>
      <c r="DP635" s="264"/>
      <c r="DQ635" s="270"/>
      <c r="DR635" s="270"/>
      <c r="DS635" s="113"/>
      <c r="DT635" s="113"/>
      <c r="DW635" s="276"/>
      <c r="DX635" s="276"/>
      <c r="DY635" s="282"/>
      <c r="DZ635" s="282"/>
      <c r="EA635" s="258"/>
      <c r="EB635" s="258"/>
      <c r="EC635" s="288"/>
      <c r="ED635" s="288"/>
      <c r="EG635" s="299"/>
      <c r="EH635" s="299"/>
      <c r="EI635" s="230"/>
      <c r="EJ635" s="230"/>
    </row>
    <row r="636" spans="1:140" s="91" customFormat="1" x14ac:dyDescent="0.2">
      <c r="A636" s="90"/>
      <c r="B636" s="81"/>
      <c r="D636" s="80"/>
      <c r="E636" s="96"/>
      <c r="F636" s="96"/>
      <c r="G636" s="97"/>
      <c r="H636" s="80"/>
      <c r="AL636" s="90"/>
      <c r="AM636" s="90"/>
      <c r="AY636" s="125"/>
      <c r="AZ636" s="125"/>
      <c r="BA636" s="107"/>
      <c r="BB636" s="107"/>
      <c r="BC636" s="131"/>
      <c r="BD636" s="131"/>
      <c r="BE636" s="170"/>
      <c r="BF636" s="170"/>
      <c r="BG636" s="119"/>
      <c r="BH636" s="119"/>
      <c r="BI636" s="113"/>
      <c r="BJ636" s="113"/>
      <c r="BK636" s="107"/>
      <c r="BL636" s="107"/>
      <c r="BM636" s="154"/>
      <c r="BN636" s="154"/>
      <c r="BO636" s="160"/>
      <c r="BP636" s="160"/>
      <c r="BQ636" s="107"/>
      <c r="BR636" s="107"/>
      <c r="BS636" s="177"/>
      <c r="BT636" s="177"/>
      <c r="BU636" s="187"/>
      <c r="BV636" s="187"/>
      <c r="BW636" s="193"/>
      <c r="BX636" s="193"/>
      <c r="BY636" s="154"/>
      <c r="BZ636" s="154"/>
      <c r="CA636" s="170"/>
      <c r="CB636" s="170"/>
      <c r="CC636" s="206"/>
      <c r="CD636" s="206"/>
      <c r="CE636" s="177"/>
      <c r="CF636" s="177"/>
      <c r="CI636" s="212"/>
      <c r="CJ636" s="212"/>
      <c r="CM636" s="160"/>
      <c r="CN636" s="160"/>
      <c r="CO636" s="218"/>
      <c r="CP636" s="218"/>
      <c r="CS636" s="107"/>
      <c r="CT636" s="107"/>
      <c r="CU636" s="187"/>
      <c r="CV636" s="187"/>
      <c r="CW636" s="230"/>
      <c r="CX636" s="230"/>
      <c r="CY636" s="236"/>
      <c r="CZ636" s="236"/>
      <c r="DA636" s="242"/>
      <c r="DB636" s="242"/>
      <c r="DC636" s="248"/>
      <c r="DD636" s="248"/>
      <c r="DE636" s="170"/>
      <c r="DF636" s="170"/>
      <c r="DG636" s="107"/>
      <c r="DH636" s="107"/>
      <c r="DK636" s="258"/>
      <c r="DL636" s="258"/>
      <c r="DM636" s="154"/>
      <c r="DN636" s="154"/>
      <c r="DO636" s="264"/>
      <c r="DP636" s="264"/>
      <c r="DQ636" s="270"/>
      <c r="DR636" s="270"/>
      <c r="DS636" s="113"/>
      <c r="DT636" s="113"/>
      <c r="DW636" s="276"/>
      <c r="DX636" s="276"/>
      <c r="DY636" s="282"/>
      <c r="DZ636" s="282"/>
      <c r="EA636" s="258"/>
      <c r="EB636" s="258"/>
      <c r="EC636" s="288"/>
      <c r="ED636" s="288"/>
      <c r="EG636" s="299"/>
      <c r="EH636" s="299"/>
      <c r="EI636" s="230"/>
      <c r="EJ636" s="230"/>
    </row>
    <row r="637" spans="1:140" s="91" customFormat="1" x14ac:dyDescent="0.2">
      <c r="A637" s="90"/>
      <c r="B637" s="81"/>
      <c r="D637" s="80"/>
      <c r="E637" s="96"/>
      <c r="F637" s="96"/>
      <c r="G637" s="97"/>
      <c r="H637" s="80"/>
      <c r="AL637" s="90"/>
      <c r="AM637" s="90"/>
      <c r="AY637" s="125"/>
      <c r="AZ637" s="125"/>
      <c r="BA637" s="107"/>
      <c r="BB637" s="107"/>
      <c r="BC637" s="131"/>
      <c r="BD637" s="131"/>
      <c r="BE637" s="170"/>
      <c r="BF637" s="170"/>
      <c r="BG637" s="119"/>
      <c r="BH637" s="119"/>
      <c r="BI637" s="113"/>
      <c r="BJ637" s="113"/>
      <c r="BK637" s="107"/>
      <c r="BL637" s="107"/>
      <c r="BM637" s="154"/>
      <c r="BN637" s="154"/>
      <c r="BO637" s="160"/>
      <c r="BP637" s="160"/>
      <c r="BQ637" s="107"/>
      <c r="BR637" s="107"/>
      <c r="BS637" s="177"/>
      <c r="BT637" s="177"/>
      <c r="BU637" s="187"/>
      <c r="BV637" s="187"/>
      <c r="BW637" s="193"/>
      <c r="BX637" s="193"/>
      <c r="BY637" s="154"/>
      <c r="BZ637" s="154"/>
      <c r="CA637" s="170"/>
      <c r="CB637" s="170"/>
      <c r="CC637" s="206"/>
      <c r="CD637" s="206"/>
      <c r="CE637" s="177"/>
      <c r="CF637" s="177"/>
      <c r="CI637" s="212"/>
      <c r="CJ637" s="212"/>
      <c r="CM637" s="160"/>
      <c r="CN637" s="160"/>
      <c r="CO637" s="218"/>
      <c r="CP637" s="218"/>
      <c r="CS637" s="107"/>
      <c r="CT637" s="107"/>
      <c r="CU637" s="187"/>
      <c r="CV637" s="187"/>
      <c r="CW637" s="230"/>
      <c r="CX637" s="230"/>
      <c r="CY637" s="236"/>
      <c r="CZ637" s="236"/>
      <c r="DA637" s="242"/>
      <c r="DB637" s="242"/>
      <c r="DC637" s="248"/>
      <c r="DD637" s="248"/>
      <c r="DE637" s="170"/>
      <c r="DF637" s="170"/>
      <c r="DG637" s="107"/>
      <c r="DH637" s="107"/>
      <c r="DK637" s="258"/>
      <c r="DL637" s="258"/>
      <c r="DM637" s="154"/>
      <c r="DN637" s="154"/>
      <c r="DO637" s="264"/>
      <c r="DP637" s="264"/>
      <c r="DQ637" s="270"/>
      <c r="DR637" s="270"/>
      <c r="DS637" s="113"/>
      <c r="DT637" s="113"/>
      <c r="DW637" s="276"/>
      <c r="DX637" s="276"/>
      <c r="DY637" s="282"/>
      <c r="DZ637" s="282"/>
      <c r="EA637" s="258"/>
      <c r="EB637" s="258"/>
      <c r="EC637" s="288"/>
      <c r="ED637" s="288"/>
      <c r="EG637" s="299"/>
      <c r="EH637" s="299"/>
      <c r="EI637" s="230"/>
      <c r="EJ637" s="230"/>
    </row>
    <row r="638" spans="1:140" s="91" customFormat="1" x14ac:dyDescent="0.2">
      <c r="A638" s="90"/>
      <c r="B638" s="81"/>
      <c r="D638" s="80"/>
      <c r="E638" s="96"/>
      <c r="F638" s="96"/>
      <c r="G638" s="97"/>
      <c r="H638" s="80"/>
      <c r="AL638" s="90"/>
      <c r="AM638" s="90"/>
      <c r="AY638" s="125"/>
      <c r="AZ638" s="125"/>
      <c r="BA638" s="107"/>
      <c r="BB638" s="107"/>
      <c r="BC638" s="131"/>
      <c r="BD638" s="131"/>
      <c r="BE638" s="170"/>
      <c r="BF638" s="170"/>
      <c r="BG638" s="119"/>
      <c r="BH638" s="119"/>
      <c r="BI638" s="113"/>
      <c r="BJ638" s="113"/>
      <c r="BK638" s="107"/>
      <c r="BL638" s="107"/>
      <c r="BM638" s="154"/>
      <c r="BN638" s="154"/>
      <c r="BO638" s="160"/>
      <c r="BP638" s="160"/>
      <c r="BQ638" s="107"/>
      <c r="BR638" s="107"/>
      <c r="BS638" s="177"/>
      <c r="BT638" s="177"/>
      <c r="BU638" s="187"/>
      <c r="BV638" s="187"/>
      <c r="BW638" s="193"/>
      <c r="BX638" s="193"/>
      <c r="BY638" s="154"/>
      <c r="BZ638" s="154"/>
      <c r="CA638" s="170"/>
      <c r="CB638" s="170"/>
      <c r="CC638" s="206"/>
      <c r="CD638" s="206"/>
      <c r="CE638" s="177"/>
      <c r="CF638" s="177"/>
      <c r="CI638" s="212"/>
      <c r="CJ638" s="212"/>
      <c r="CM638" s="160"/>
      <c r="CN638" s="160"/>
      <c r="CO638" s="218"/>
      <c r="CP638" s="218"/>
      <c r="CS638" s="107"/>
      <c r="CT638" s="107"/>
      <c r="CU638" s="187"/>
      <c r="CV638" s="187"/>
      <c r="CW638" s="230"/>
      <c r="CX638" s="230"/>
      <c r="CY638" s="236"/>
      <c r="CZ638" s="236"/>
      <c r="DA638" s="242"/>
      <c r="DB638" s="242"/>
      <c r="DC638" s="248"/>
      <c r="DD638" s="248"/>
      <c r="DE638" s="170"/>
      <c r="DF638" s="170"/>
      <c r="DG638" s="107"/>
      <c r="DH638" s="107"/>
      <c r="DK638" s="258"/>
      <c r="DL638" s="258"/>
      <c r="DM638" s="154"/>
      <c r="DN638" s="154"/>
      <c r="DO638" s="264"/>
      <c r="DP638" s="264"/>
      <c r="DQ638" s="270"/>
      <c r="DR638" s="270"/>
      <c r="DS638" s="113"/>
      <c r="DT638" s="113"/>
      <c r="DW638" s="276"/>
      <c r="DX638" s="276"/>
      <c r="DY638" s="282"/>
      <c r="DZ638" s="282"/>
      <c r="EA638" s="258"/>
      <c r="EB638" s="258"/>
      <c r="EC638" s="288"/>
      <c r="ED638" s="288"/>
      <c r="EG638" s="299"/>
      <c r="EH638" s="299"/>
      <c r="EI638" s="230"/>
      <c r="EJ638" s="230"/>
    </row>
    <row r="639" spans="1:140" s="91" customFormat="1" x14ac:dyDescent="0.2">
      <c r="A639" s="90"/>
      <c r="B639" s="81"/>
      <c r="D639" s="80"/>
      <c r="E639" s="96"/>
      <c r="F639" s="96"/>
      <c r="G639" s="97"/>
      <c r="H639" s="80"/>
      <c r="AL639" s="90"/>
      <c r="AM639" s="90"/>
      <c r="AY639" s="125"/>
      <c r="AZ639" s="125"/>
      <c r="BA639" s="107"/>
      <c r="BB639" s="107"/>
      <c r="BC639" s="131"/>
      <c r="BD639" s="131"/>
      <c r="BE639" s="170"/>
      <c r="BF639" s="170"/>
      <c r="BG639" s="119"/>
      <c r="BH639" s="119"/>
      <c r="BI639" s="113"/>
      <c r="BJ639" s="113"/>
      <c r="BK639" s="107"/>
      <c r="BL639" s="107"/>
      <c r="BM639" s="154"/>
      <c r="BN639" s="154"/>
      <c r="BO639" s="160"/>
      <c r="BP639" s="160"/>
      <c r="BQ639" s="107"/>
      <c r="BR639" s="107"/>
      <c r="BS639" s="177"/>
      <c r="BT639" s="177"/>
      <c r="BU639" s="187"/>
      <c r="BV639" s="187"/>
      <c r="BW639" s="193"/>
      <c r="BX639" s="193"/>
      <c r="BY639" s="154"/>
      <c r="BZ639" s="154"/>
      <c r="CA639" s="170"/>
      <c r="CB639" s="170"/>
      <c r="CC639" s="206"/>
      <c r="CD639" s="206"/>
      <c r="CE639" s="177"/>
      <c r="CF639" s="177"/>
      <c r="CI639" s="212"/>
      <c r="CJ639" s="212"/>
      <c r="CM639" s="160"/>
      <c r="CN639" s="160"/>
      <c r="CO639" s="218"/>
      <c r="CP639" s="218"/>
      <c r="CS639" s="107"/>
      <c r="CT639" s="107"/>
      <c r="CU639" s="187"/>
      <c r="CV639" s="187"/>
      <c r="CW639" s="230"/>
      <c r="CX639" s="230"/>
      <c r="CY639" s="236"/>
      <c r="CZ639" s="236"/>
      <c r="DA639" s="242"/>
      <c r="DB639" s="242"/>
      <c r="DC639" s="248"/>
      <c r="DD639" s="248"/>
      <c r="DE639" s="170"/>
      <c r="DF639" s="170"/>
      <c r="DG639" s="107"/>
      <c r="DH639" s="107"/>
      <c r="DK639" s="258"/>
      <c r="DL639" s="258"/>
      <c r="DM639" s="154"/>
      <c r="DN639" s="154"/>
      <c r="DO639" s="264"/>
      <c r="DP639" s="264"/>
      <c r="DQ639" s="270"/>
      <c r="DR639" s="270"/>
      <c r="DS639" s="113"/>
      <c r="DT639" s="113"/>
      <c r="DW639" s="276"/>
      <c r="DX639" s="276"/>
      <c r="DY639" s="282"/>
      <c r="DZ639" s="282"/>
      <c r="EA639" s="258"/>
      <c r="EB639" s="258"/>
      <c r="EC639" s="288"/>
      <c r="ED639" s="288"/>
      <c r="EG639" s="299"/>
      <c r="EH639" s="299"/>
      <c r="EI639" s="230"/>
      <c r="EJ639" s="230"/>
    </row>
    <row r="640" spans="1:140" s="91" customFormat="1" x14ac:dyDescent="0.2">
      <c r="A640" s="90"/>
      <c r="B640" s="81"/>
      <c r="D640" s="80"/>
      <c r="E640" s="96"/>
      <c r="F640" s="96"/>
      <c r="G640" s="97"/>
      <c r="H640" s="80"/>
      <c r="AL640" s="90"/>
      <c r="AM640" s="90"/>
      <c r="AY640" s="125"/>
      <c r="AZ640" s="125"/>
      <c r="BA640" s="107"/>
      <c r="BB640" s="107"/>
      <c r="BC640" s="131"/>
      <c r="BD640" s="131"/>
      <c r="BE640" s="170"/>
      <c r="BF640" s="170"/>
      <c r="BG640" s="119"/>
      <c r="BH640" s="119"/>
      <c r="BI640" s="113"/>
      <c r="BJ640" s="113"/>
      <c r="BK640" s="107"/>
      <c r="BL640" s="107"/>
      <c r="BM640" s="154"/>
      <c r="BN640" s="154"/>
      <c r="BO640" s="160"/>
      <c r="BP640" s="160"/>
      <c r="BQ640" s="107"/>
      <c r="BR640" s="107"/>
      <c r="BS640" s="177"/>
      <c r="BT640" s="177"/>
      <c r="BU640" s="187"/>
      <c r="BV640" s="187"/>
      <c r="BW640" s="193"/>
      <c r="BX640" s="193"/>
      <c r="BY640" s="154"/>
      <c r="BZ640" s="154"/>
      <c r="CA640" s="170"/>
      <c r="CB640" s="170"/>
      <c r="CC640" s="206"/>
      <c r="CD640" s="206"/>
      <c r="CE640" s="177"/>
      <c r="CF640" s="177"/>
      <c r="CI640" s="212"/>
      <c r="CJ640" s="212"/>
      <c r="CM640" s="160"/>
      <c r="CN640" s="160"/>
      <c r="CO640" s="218"/>
      <c r="CP640" s="218"/>
      <c r="CS640" s="107"/>
      <c r="CT640" s="107"/>
      <c r="CU640" s="187"/>
      <c r="CV640" s="187"/>
      <c r="CW640" s="230"/>
      <c r="CX640" s="230"/>
      <c r="CY640" s="236"/>
      <c r="CZ640" s="236"/>
      <c r="DA640" s="242"/>
      <c r="DB640" s="242"/>
      <c r="DC640" s="248"/>
      <c r="DD640" s="248"/>
      <c r="DE640" s="170"/>
      <c r="DF640" s="170"/>
      <c r="DG640" s="107"/>
      <c r="DH640" s="107"/>
      <c r="DK640" s="258"/>
      <c r="DL640" s="258"/>
      <c r="DM640" s="154"/>
      <c r="DN640" s="154"/>
      <c r="DO640" s="264"/>
      <c r="DP640" s="264"/>
      <c r="DQ640" s="270"/>
      <c r="DR640" s="270"/>
      <c r="DS640" s="113"/>
      <c r="DT640" s="113"/>
      <c r="DW640" s="276"/>
      <c r="DX640" s="276"/>
      <c r="DY640" s="282"/>
      <c r="DZ640" s="282"/>
      <c r="EA640" s="258"/>
      <c r="EB640" s="258"/>
      <c r="EC640" s="288"/>
      <c r="ED640" s="288"/>
      <c r="EG640" s="299"/>
      <c r="EH640" s="299"/>
      <c r="EI640" s="230"/>
      <c r="EJ640" s="230"/>
    </row>
    <row r="641" spans="1:140" s="91" customFormat="1" x14ac:dyDescent="0.2">
      <c r="A641" s="90"/>
      <c r="B641" s="81"/>
      <c r="D641" s="80"/>
      <c r="E641" s="96"/>
      <c r="F641" s="96"/>
      <c r="G641" s="97"/>
      <c r="H641" s="80"/>
      <c r="AL641" s="90"/>
      <c r="AM641" s="90"/>
      <c r="AY641" s="125"/>
      <c r="AZ641" s="125"/>
      <c r="BA641" s="107"/>
      <c r="BB641" s="107"/>
      <c r="BC641" s="131"/>
      <c r="BD641" s="131"/>
      <c r="BE641" s="170"/>
      <c r="BF641" s="170"/>
      <c r="BG641" s="119"/>
      <c r="BH641" s="119"/>
      <c r="BI641" s="113"/>
      <c r="BJ641" s="113"/>
      <c r="BK641" s="107"/>
      <c r="BL641" s="107"/>
      <c r="BM641" s="154"/>
      <c r="BN641" s="154"/>
      <c r="BO641" s="160"/>
      <c r="BP641" s="160"/>
      <c r="BQ641" s="107"/>
      <c r="BR641" s="107"/>
      <c r="BS641" s="177"/>
      <c r="BT641" s="177"/>
      <c r="BU641" s="187"/>
      <c r="BV641" s="187"/>
      <c r="BW641" s="193"/>
      <c r="BX641" s="193"/>
      <c r="BY641" s="154"/>
      <c r="BZ641" s="154"/>
      <c r="CA641" s="170"/>
      <c r="CB641" s="170"/>
      <c r="CC641" s="206"/>
      <c r="CD641" s="206"/>
      <c r="CE641" s="177"/>
      <c r="CF641" s="177"/>
      <c r="CI641" s="212"/>
      <c r="CJ641" s="212"/>
      <c r="CM641" s="160"/>
      <c r="CN641" s="160"/>
      <c r="CO641" s="218"/>
      <c r="CP641" s="218"/>
      <c r="CS641" s="107"/>
      <c r="CT641" s="107"/>
      <c r="CU641" s="187"/>
      <c r="CV641" s="187"/>
      <c r="CW641" s="230"/>
      <c r="CX641" s="230"/>
      <c r="CY641" s="236"/>
      <c r="CZ641" s="236"/>
      <c r="DA641" s="242"/>
      <c r="DB641" s="242"/>
      <c r="DC641" s="248"/>
      <c r="DD641" s="248"/>
      <c r="DE641" s="170"/>
      <c r="DF641" s="170"/>
      <c r="DG641" s="107"/>
      <c r="DH641" s="107"/>
      <c r="DK641" s="258"/>
      <c r="DL641" s="258"/>
      <c r="DM641" s="154"/>
      <c r="DN641" s="154"/>
      <c r="DO641" s="264"/>
      <c r="DP641" s="264"/>
      <c r="DQ641" s="270"/>
      <c r="DR641" s="270"/>
      <c r="DS641" s="113"/>
      <c r="DT641" s="113"/>
      <c r="DW641" s="276"/>
      <c r="DX641" s="276"/>
      <c r="DY641" s="282"/>
      <c r="DZ641" s="282"/>
      <c r="EA641" s="258"/>
      <c r="EB641" s="258"/>
      <c r="EC641" s="288"/>
      <c r="ED641" s="288"/>
      <c r="EG641" s="299"/>
      <c r="EH641" s="299"/>
      <c r="EI641" s="230"/>
      <c r="EJ641" s="230"/>
    </row>
    <row r="642" spans="1:140" s="91" customFormat="1" x14ac:dyDescent="0.2">
      <c r="A642" s="90"/>
      <c r="B642" s="81"/>
      <c r="D642" s="80"/>
      <c r="E642" s="96"/>
      <c r="F642" s="96"/>
      <c r="G642" s="97"/>
      <c r="H642" s="80"/>
      <c r="AL642" s="90"/>
      <c r="AM642" s="90"/>
      <c r="AY642" s="125"/>
      <c r="AZ642" s="125"/>
      <c r="BA642" s="107"/>
      <c r="BB642" s="107"/>
      <c r="BC642" s="131"/>
      <c r="BD642" s="131"/>
      <c r="BE642" s="170"/>
      <c r="BF642" s="170"/>
      <c r="BG642" s="119"/>
      <c r="BH642" s="119"/>
      <c r="BI642" s="113"/>
      <c r="BJ642" s="113"/>
      <c r="BK642" s="107"/>
      <c r="BL642" s="107"/>
      <c r="BM642" s="154"/>
      <c r="BN642" s="154"/>
      <c r="BO642" s="160"/>
      <c r="BP642" s="160"/>
      <c r="BQ642" s="107"/>
      <c r="BR642" s="107"/>
      <c r="BS642" s="177"/>
      <c r="BT642" s="177"/>
      <c r="BU642" s="187"/>
      <c r="BV642" s="187"/>
      <c r="BW642" s="193"/>
      <c r="BX642" s="193"/>
      <c r="BY642" s="154"/>
      <c r="BZ642" s="154"/>
      <c r="CA642" s="170"/>
      <c r="CB642" s="170"/>
      <c r="CC642" s="206"/>
      <c r="CD642" s="206"/>
      <c r="CE642" s="177"/>
      <c r="CF642" s="177"/>
      <c r="CI642" s="212"/>
      <c r="CJ642" s="212"/>
      <c r="CM642" s="160"/>
      <c r="CN642" s="160"/>
      <c r="CO642" s="218"/>
      <c r="CP642" s="218"/>
      <c r="CS642" s="107"/>
      <c r="CT642" s="107"/>
      <c r="CU642" s="187"/>
      <c r="CV642" s="187"/>
      <c r="CW642" s="230"/>
      <c r="CX642" s="230"/>
      <c r="CY642" s="236"/>
      <c r="CZ642" s="236"/>
      <c r="DA642" s="242"/>
      <c r="DB642" s="242"/>
      <c r="DC642" s="248"/>
      <c r="DD642" s="248"/>
      <c r="DE642" s="170"/>
      <c r="DF642" s="170"/>
      <c r="DG642" s="107"/>
      <c r="DH642" s="107"/>
      <c r="DK642" s="258"/>
      <c r="DL642" s="258"/>
      <c r="DM642" s="154"/>
      <c r="DN642" s="154"/>
      <c r="DO642" s="264"/>
      <c r="DP642" s="264"/>
      <c r="DQ642" s="270"/>
      <c r="DR642" s="270"/>
      <c r="DS642" s="113"/>
      <c r="DT642" s="113"/>
      <c r="DW642" s="276"/>
      <c r="DX642" s="276"/>
      <c r="DY642" s="282"/>
      <c r="DZ642" s="282"/>
      <c r="EA642" s="258"/>
      <c r="EB642" s="258"/>
      <c r="EC642" s="288"/>
      <c r="ED642" s="288"/>
      <c r="EG642" s="299"/>
      <c r="EH642" s="299"/>
      <c r="EI642" s="230"/>
      <c r="EJ642" s="230"/>
    </row>
    <row r="643" spans="1:140" s="91" customFormat="1" x14ac:dyDescent="0.2">
      <c r="A643" s="90"/>
      <c r="B643" s="81"/>
      <c r="D643" s="80"/>
      <c r="E643" s="96"/>
      <c r="F643" s="96"/>
      <c r="G643" s="97"/>
      <c r="H643" s="80"/>
      <c r="AL643" s="90"/>
      <c r="AM643" s="90"/>
      <c r="AY643" s="125"/>
      <c r="AZ643" s="125"/>
      <c r="BA643" s="107"/>
      <c r="BB643" s="107"/>
      <c r="BC643" s="131"/>
      <c r="BD643" s="131"/>
      <c r="BE643" s="170"/>
      <c r="BF643" s="170"/>
      <c r="BG643" s="119"/>
      <c r="BH643" s="119"/>
      <c r="BI643" s="113"/>
      <c r="BJ643" s="113"/>
      <c r="BK643" s="107"/>
      <c r="BL643" s="107"/>
      <c r="BM643" s="154"/>
      <c r="BN643" s="154"/>
      <c r="BO643" s="160"/>
      <c r="BP643" s="160"/>
      <c r="BQ643" s="107"/>
      <c r="BR643" s="107"/>
      <c r="BS643" s="177"/>
      <c r="BT643" s="177"/>
      <c r="BU643" s="187"/>
      <c r="BV643" s="187"/>
      <c r="BW643" s="193"/>
      <c r="BX643" s="193"/>
      <c r="BY643" s="154"/>
      <c r="BZ643" s="154"/>
      <c r="CA643" s="170"/>
      <c r="CB643" s="170"/>
      <c r="CC643" s="206"/>
      <c r="CD643" s="206"/>
      <c r="CE643" s="177"/>
      <c r="CF643" s="177"/>
      <c r="CI643" s="212"/>
      <c r="CJ643" s="212"/>
      <c r="CM643" s="160"/>
      <c r="CN643" s="160"/>
      <c r="CO643" s="218"/>
      <c r="CP643" s="218"/>
      <c r="CS643" s="107"/>
      <c r="CT643" s="107"/>
      <c r="CU643" s="187"/>
      <c r="CV643" s="187"/>
      <c r="CW643" s="230"/>
      <c r="CX643" s="230"/>
      <c r="CY643" s="236"/>
      <c r="CZ643" s="236"/>
      <c r="DA643" s="242"/>
      <c r="DB643" s="242"/>
      <c r="DC643" s="248"/>
      <c r="DD643" s="248"/>
      <c r="DE643" s="170"/>
      <c r="DF643" s="170"/>
      <c r="DG643" s="107"/>
      <c r="DH643" s="107"/>
      <c r="DK643" s="258"/>
      <c r="DL643" s="258"/>
      <c r="DM643" s="154"/>
      <c r="DN643" s="154"/>
      <c r="DO643" s="264"/>
      <c r="DP643" s="264"/>
      <c r="DQ643" s="270"/>
      <c r="DR643" s="270"/>
      <c r="DS643" s="113"/>
      <c r="DT643" s="113"/>
      <c r="DW643" s="276"/>
      <c r="DX643" s="276"/>
      <c r="DY643" s="282"/>
      <c r="DZ643" s="282"/>
      <c r="EA643" s="258"/>
      <c r="EB643" s="258"/>
      <c r="EC643" s="288"/>
      <c r="ED643" s="288"/>
      <c r="EG643" s="299"/>
      <c r="EH643" s="299"/>
      <c r="EI643" s="230"/>
      <c r="EJ643" s="230"/>
    </row>
    <row r="644" spans="1:140" s="91" customFormat="1" x14ac:dyDescent="0.2">
      <c r="A644" s="90"/>
      <c r="B644" s="81"/>
      <c r="D644" s="80"/>
      <c r="E644" s="96"/>
      <c r="F644" s="96"/>
      <c r="G644" s="97"/>
      <c r="H644" s="80"/>
      <c r="AL644" s="90"/>
      <c r="AM644" s="90"/>
      <c r="AY644" s="125"/>
      <c r="AZ644" s="125"/>
      <c r="BA644" s="107"/>
      <c r="BB644" s="107"/>
      <c r="BC644" s="131"/>
      <c r="BD644" s="131"/>
      <c r="BE644" s="170"/>
      <c r="BF644" s="170"/>
      <c r="BG644" s="119"/>
      <c r="BH644" s="119"/>
      <c r="BI644" s="113"/>
      <c r="BJ644" s="113"/>
      <c r="BK644" s="107"/>
      <c r="BL644" s="107"/>
      <c r="BM644" s="154"/>
      <c r="BN644" s="154"/>
      <c r="BO644" s="160"/>
      <c r="BP644" s="160"/>
      <c r="BQ644" s="107"/>
      <c r="BR644" s="107"/>
      <c r="BS644" s="177"/>
      <c r="BT644" s="177"/>
      <c r="BU644" s="187"/>
      <c r="BV644" s="187"/>
      <c r="BW644" s="193"/>
      <c r="BX644" s="193"/>
      <c r="BY644" s="154"/>
      <c r="BZ644" s="154"/>
      <c r="CA644" s="170"/>
      <c r="CB644" s="170"/>
      <c r="CC644" s="206"/>
      <c r="CD644" s="206"/>
      <c r="CE644" s="177"/>
      <c r="CF644" s="177"/>
      <c r="CI644" s="212"/>
      <c r="CJ644" s="212"/>
      <c r="CM644" s="160"/>
      <c r="CN644" s="160"/>
      <c r="CO644" s="218"/>
      <c r="CP644" s="218"/>
      <c r="CS644" s="107"/>
      <c r="CT644" s="107"/>
      <c r="CU644" s="187"/>
      <c r="CV644" s="187"/>
      <c r="CW644" s="230"/>
      <c r="CX644" s="230"/>
      <c r="CY644" s="236"/>
      <c r="CZ644" s="236"/>
      <c r="DA644" s="242"/>
      <c r="DB644" s="242"/>
      <c r="DC644" s="248"/>
      <c r="DD644" s="248"/>
      <c r="DE644" s="170"/>
      <c r="DF644" s="170"/>
      <c r="DG644" s="107"/>
      <c r="DH644" s="107"/>
      <c r="DK644" s="258"/>
      <c r="DL644" s="258"/>
      <c r="DM644" s="154"/>
      <c r="DN644" s="154"/>
      <c r="DO644" s="264"/>
      <c r="DP644" s="264"/>
      <c r="DQ644" s="270"/>
      <c r="DR644" s="270"/>
      <c r="DS644" s="113"/>
      <c r="DT644" s="113"/>
      <c r="DW644" s="276"/>
      <c r="DX644" s="276"/>
      <c r="DY644" s="282"/>
      <c r="DZ644" s="282"/>
      <c r="EA644" s="258"/>
      <c r="EB644" s="258"/>
      <c r="EC644" s="288"/>
      <c r="ED644" s="288"/>
      <c r="EG644" s="299"/>
      <c r="EH644" s="299"/>
      <c r="EI644" s="230"/>
      <c r="EJ644" s="230"/>
    </row>
    <row r="645" spans="1:140" s="91" customFormat="1" x14ac:dyDescent="0.2">
      <c r="A645" s="90"/>
      <c r="B645" s="81"/>
      <c r="D645" s="80"/>
      <c r="E645" s="96"/>
      <c r="F645" s="96"/>
      <c r="G645" s="97"/>
      <c r="H645" s="80"/>
      <c r="AL645" s="90"/>
      <c r="AM645" s="90"/>
      <c r="AY645" s="125"/>
      <c r="AZ645" s="125"/>
      <c r="BA645" s="107"/>
      <c r="BB645" s="107"/>
      <c r="BC645" s="131"/>
      <c r="BD645" s="131"/>
      <c r="BE645" s="170"/>
      <c r="BF645" s="170"/>
      <c r="BG645" s="119"/>
      <c r="BH645" s="119"/>
      <c r="BI645" s="113"/>
      <c r="BJ645" s="113"/>
      <c r="BK645" s="107"/>
      <c r="BL645" s="107"/>
      <c r="BM645" s="154"/>
      <c r="BN645" s="154"/>
      <c r="BO645" s="160"/>
      <c r="BP645" s="160"/>
      <c r="BQ645" s="107"/>
      <c r="BR645" s="107"/>
      <c r="BS645" s="177"/>
      <c r="BT645" s="177"/>
      <c r="BU645" s="187"/>
      <c r="BV645" s="187"/>
      <c r="BW645" s="193"/>
      <c r="BX645" s="193"/>
      <c r="BY645" s="154"/>
      <c r="BZ645" s="154"/>
      <c r="CA645" s="170"/>
      <c r="CB645" s="170"/>
      <c r="CC645" s="206"/>
      <c r="CD645" s="206"/>
      <c r="CE645" s="177"/>
      <c r="CF645" s="177"/>
      <c r="CI645" s="212"/>
      <c r="CJ645" s="212"/>
      <c r="CM645" s="160"/>
      <c r="CN645" s="160"/>
      <c r="CO645" s="218"/>
      <c r="CP645" s="218"/>
      <c r="CS645" s="107"/>
      <c r="CT645" s="107"/>
      <c r="CU645" s="187"/>
      <c r="CV645" s="187"/>
      <c r="CW645" s="230"/>
      <c r="CX645" s="230"/>
      <c r="CY645" s="236"/>
      <c r="CZ645" s="236"/>
      <c r="DA645" s="242"/>
      <c r="DB645" s="242"/>
      <c r="DC645" s="248"/>
      <c r="DD645" s="248"/>
      <c r="DE645" s="170"/>
      <c r="DF645" s="170"/>
      <c r="DG645" s="107"/>
      <c r="DH645" s="107"/>
      <c r="DK645" s="258"/>
      <c r="DL645" s="258"/>
      <c r="DM645" s="154"/>
      <c r="DN645" s="154"/>
      <c r="DO645" s="264"/>
      <c r="DP645" s="264"/>
      <c r="DQ645" s="270"/>
      <c r="DR645" s="270"/>
      <c r="DS645" s="113"/>
      <c r="DT645" s="113"/>
      <c r="DW645" s="276"/>
      <c r="DX645" s="276"/>
      <c r="DY645" s="282"/>
      <c r="DZ645" s="282"/>
      <c r="EA645" s="258"/>
      <c r="EB645" s="258"/>
      <c r="EC645" s="288"/>
      <c r="ED645" s="288"/>
      <c r="EG645" s="299"/>
      <c r="EH645" s="299"/>
      <c r="EI645" s="230"/>
      <c r="EJ645" s="230"/>
    </row>
    <row r="646" spans="1:140" s="91" customFormat="1" x14ac:dyDescent="0.2">
      <c r="A646" s="90"/>
      <c r="B646" s="81"/>
      <c r="D646" s="80"/>
      <c r="E646" s="96"/>
      <c r="F646" s="96"/>
      <c r="G646" s="97"/>
      <c r="H646" s="80"/>
      <c r="AL646" s="90"/>
      <c r="AM646" s="90"/>
      <c r="AY646" s="125"/>
      <c r="AZ646" s="125"/>
      <c r="BA646" s="107"/>
      <c r="BB646" s="107"/>
      <c r="BC646" s="131"/>
      <c r="BD646" s="131"/>
      <c r="BE646" s="170"/>
      <c r="BF646" s="170"/>
      <c r="BG646" s="119"/>
      <c r="BH646" s="119"/>
      <c r="BI646" s="113"/>
      <c r="BJ646" s="113"/>
      <c r="BK646" s="107"/>
      <c r="BL646" s="107"/>
      <c r="BM646" s="154"/>
      <c r="BN646" s="154"/>
      <c r="BO646" s="160"/>
      <c r="BP646" s="160"/>
      <c r="BQ646" s="107"/>
      <c r="BR646" s="107"/>
      <c r="BS646" s="177"/>
      <c r="BT646" s="177"/>
      <c r="BU646" s="187"/>
      <c r="BV646" s="187"/>
      <c r="BW646" s="193"/>
      <c r="BX646" s="193"/>
      <c r="BY646" s="154"/>
      <c r="BZ646" s="154"/>
      <c r="CA646" s="170"/>
      <c r="CB646" s="170"/>
      <c r="CC646" s="206"/>
      <c r="CD646" s="206"/>
      <c r="CE646" s="177"/>
      <c r="CF646" s="177"/>
      <c r="CI646" s="212"/>
      <c r="CJ646" s="212"/>
      <c r="CM646" s="160"/>
      <c r="CN646" s="160"/>
      <c r="CO646" s="218"/>
      <c r="CP646" s="218"/>
      <c r="CS646" s="107"/>
      <c r="CT646" s="107"/>
      <c r="CU646" s="187"/>
      <c r="CV646" s="187"/>
      <c r="CW646" s="230"/>
      <c r="CX646" s="230"/>
      <c r="CY646" s="236"/>
      <c r="CZ646" s="236"/>
      <c r="DA646" s="242"/>
      <c r="DB646" s="242"/>
      <c r="DC646" s="248"/>
      <c r="DD646" s="248"/>
      <c r="DE646" s="170"/>
      <c r="DF646" s="170"/>
      <c r="DG646" s="107"/>
      <c r="DH646" s="107"/>
      <c r="DK646" s="258"/>
      <c r="DL646" s="258"/>
      <c r="DM646" s="154"/>
      <c r="DN646" s="154"/>
      <c r="DO646" s="264"/>
      <c r="DP646" s="264"/>
      <c r="DQ646" s="270"/>
      <c r="DR646" s="270"/>
      <c r="DS646" s="113"/>
      <c r="DT646" s="113"/>
      <c r="DW646" s="276"/>
      <c r="DX646" s="276"/>
      <c r="DY646" s="282"/>
      <c r="DZ646" s="282"/>
      <c r="EA646" s="258"/>
      <c r="EB646" s="258"/>
      <c r="EC646" s="288"/>
      <c r="ED646" s="288"/>
      <c r="EG646" s="299"/>
      <c r="EH646" s="299"/>
      <c r="EI646" s="230"/>
      <c r="EJ646" s="230"/>
    </row>
    <row r="647" spans="1:140" s="91" customFormat="1" x14ac:dyDescent="0.2">
      <c r="A647" s="90"/>
      <c r="B647" s="81"/>
      <c r="D647" s="80"/>
      <c r="E647" s="96"/>
      <c r="F647" s="96"/>
      <c r="G647" s="97"/>
      <c r="H647" s="80"/>
      <c r="AL647" s="90"/>
      <c r="AM647" s="90"/>
      <c r="AY647" s="125"/>
      <c r="AZ647" s="125"/>
      <c r="BA647" s="107"/>
      <c r="BB647" s="107"/>
      <c r="BC647" s="131"/>
      <c r="BD647" s="131"/>
      <c r="BE647" s="170"/>
      <c r="BF647" s="170"/>
      <c r="BG647" s="119"/>
      <c r="BH647" s="119"/>
      <c r="BI647" s="113"/>
      <c r="BJ647" s="113"/>
      <c r="BK647" s="107"/>
      <c r="BL647" s="107"/>
      <c r="BM647" s="154"/>
      <c r="BN647" s="154"/>
      <c r="BO647" s="160"/>
      <c r="BP647" s="160"/>
      <c r="BQ647" s="107"/>
      <c r="BR647" s="107"/>
      <c r="BS647" s="177"/>
      <c r="BT647" s="177"/>
      <c r="BU647" s="187"/>
      <c r="BV647" s="187"/>
      <c r="BW647" s="193"/>
      <c r="BX647" s="193"/>
      <c r="BY647" s="154"/>
      <c r="BZ647" s="154"/>
      <c r="CA647" s="170"/>
      <c r="CB647" s="170"/>
      <c r="CC647" s="206"/>
      <c r="CD647" s="206"/>
      <c r="CE647" s="177"/>
      <c r="CF647" s="177"/>
      <c r="CI647" s="212"/>
      <c r="CJ647" s="212"/>
      <c r="CM647" s="160"/>
      <c r="CN647" s="160"/>
      <c r="CO647" s="218"/>
      <c r="CP647" s="218"/>
      <c r="CS647" s="107"/>
      <c r="CT647" s="107"/>
      <c r="CU647" s="187"/>
      <c r="CV647" s="187"/>
      <c r="CW647" s="230"/>
      <c r="CX647" s="230"/>
      <c r="CY647" s="236"/>
      <c r="CZ647" s="236"/>
      <c r="DA647" s="242"/>
      <c r="DB647" s="242"/>
      <c r="DC647" s="248"/>
      <c r="DD647" s="248"/>
      <c r="DE647" s="170"/>
      <c r="DF647" s="170"/>
      <c r="DG647" s="107"/>
      <c r="DH647" s="107"/>
      <c r="DK647" s="258"/>
      <c r="DL647" s="258"/>
      <c r="DM647" s="154"/>
      <c r="DN647" s="154"/>
      <c r="DO647" s="264"/>
      <c r="DP647" s="264"/>
      <c r="DQ647" s="270"/>
      <c r="DR647" s="270"/>
      <c r="DS647" s="113"/>
      <c r="DT647" s="113"/>
      <c r="DW647" s="276"/>
      <c r="DX647" s="276"/>
      <c r="DY647" s="282"/>
      <c r="DZ647" s="282"/>
      <c r="EA647" s="258"/>
      <c r="EB647" s="258"/>
      <c r="EC647" s="288"/>
      <c r="ED647" s="288"/>
      <c r="EG647" s="299"/>
      <c r="EH647" s="299"/>
      <c r="EI647" s="230"/>
      <c r="EJ647" s="230"/>
    </row>
    <row r="648" spans="1:140" s="91" customFormat="1" x14ac:dyDescent="0.2">
      <c r="A648" s="90"/>
      <c r="B648" s="81"/>
      <c r="D648" s="80"/>
      <c r="E648" s="96"/>
      <c r="F648" s="96"/>
      <c r="G648" s="97"/>
      <c r="H648" s="80"/>
      <c r="AL648" s="90"/>
      <c r="AM648" s="90"/>
      <c r="AY648" s="125"/>
      <c r="AZ648" s="125"/>
      <c r="BA648" s="107"/>
      <c r="BB648" s="107"/>
      <c r="BC648" s="131"/>
      <c r="BD648" s="131"/>
      <c r="BE648" s="170"/>
      <c r="BF648" s="170"/>
      <c r="BG648" s="119"/>
      <c r="BH648" s="119"/>
      <c r="BI648" s="113"/>
      <c r="BJ648" s="113"/>
      <c r="BK648" s="107"/>
      <c r="BL648" s="107"/>
      <c r="BM648" s="154"/>
      <c r="BN648" s="154"/>
      <c r="BO648" s="160"/>
      <c r="BP648" s="160"/>
      <c r="BQ648" s="107"/>
      <c r="BR648" s="107"/>
      <c r="BS648" s="177"/>
      <c r="BT648" s="177"/>
      <c r="BU648" s="187"/>
      <c r="BV648" s="187"/>
      <c r="BW648" s="193"/>
      <c r="BX648" s="193"/>
      <c r="BY648" s="154"/>
      <c r="BZ648" s="154"/>
      <c r="CA648" s="170"/>
      <c r="CB648" s="170"/>
      <c r="CC648" s="206"/>
      <c r="CD648" s="206"/>
      <c r="CE648" s="177"/>
      <c r="CF648" s="177"/>
      <c r="CI648" s="212"/>
      <c r="CJ648" s="212"/>
      <c r="CM648" s="160"/>
      <c r="CN648" s="160"/>
      <c r="CO648" s="218"/>
      <c r="CP648" s="218"/>
      <c r="CS648" s="107"/>
      <c r="CT648" s="107"/>
      <c r="CU648" s="187"/>
      <c r="CV648" s="187"/>
      <c r="CW648" s="230"/>
      <c r="CX648" s="230"/>
      <c r="CY648" s="236"/>
      <c r="CZ648" s="236"/>
      <c r="DA648" s="242"/>
      <c r="DB648" s="242"/>
      <c r="DC648" s="248"/>
      <c r="DD648" s="248"/>
      <c r="DE648" s="170"/>
      <c r="DF648" s="170"/>
      <c r="DG648" s="107"/>
      <c r="DH648" s="107"/>
      <c r="DK648" s="258"/>
      <c r="DL648" s="258"/>
      <c r="DM648" s="154"/>
      <c r="DN648" s="154"/>
      <c r="DO648" s="264"/>
      <c r="DP648" s="264"/>
      <c r="DQ648" s="270"/>
      <c r="DR648" s="270"/>
      <c r="DS648" s="113"/>
      <c r="DT648" s="113"/>
      <c r="DW648" s="276"/>
      <c r="DX648" s="276"/>
      <c r="DY648" s="282"/>
      <c r="DZ648" s="282"/>
      <c r="EA648" s="258"/>
      <c r="EB648" s="258"/>
      <c r="EC648" s="288"/>
      <c r="ED648" s="288"/>
      <c r="EG648" s="299"/>
      <c r="EH648" s="299"/>
      <c r="EI648" s="230"/>
      <c r="EJ648" s="230"/>
    </row>
    <row r="649" spans="1:140" s="91" customFormat="1" x14ac:dyDescent="0.2">
      <c r="A649" s="90"/>
      <c r="B649" s="81"/>
      <c r="D649" s="80"/>
      <c r="E649" s="96"/>
      <c r="F649" s="96"/>
      <c r="G649" s="97"/>
      <c r="H649" s="80"/>
      <c r="AL649" s="90"/>
      <c r="AM649" s="90"/>
      <c r="AY649" s="125"/>
      <c r="AZ649" s="125"/>
      <c r="BA649" s="107"/>
      <c r="BB649" s="107"/>
      <c r="BC649" s="131"/>
      <c r="BD649" s="131"/>
      <c r="BE649" s="170"/>
      <c r="BF649" s="170"/>
      <c r="BG649" s="119"/>
      <c r="BH649" s="119"/>
      <c r="BI649" s="113"/>
      <c r="BJ649" s="113"/>
      <c r="BK649" s="107"/>
      <c r="BL649" s="107"/>
      <c r="BM649" s="154"/>
      <c r="BN649" s="154"/>
      <c r="BO649" s="160"/>
      <c r="BP649" s="160"/>
      <c r="BQ649" s="107"/>
      <c r="BR649" s="107"/>
      <c r="BS649" s="177"/>
      <c r="BT649" s="177"/>
      <c r="BU649" s="187"/>
      <c r="BV649" s="187"/>
      <c r="BW649" s="193"/>
      <c r="BX649" s="193"/>
      <c r="BY649" s="154"/>
      <c r="BZ649" s="154"/>
      <c r="CA649" s="170"/>
      <c r="CB649" s="170"/>
      <c r="CC649" s="206"/>
      <c r="CD649" s="206"/>
      <c r="CE649" s="177"/>
      <c r="CF649" s="177"/>
      <c r="CI649" s="212"/>
      <c r="CJ649" s="212"/>
      <c r="CM649" s="160"/>
      <c r="CN649" s="160"/>
      <c r="CO649" s="218"/>
      <c r="CP649" s="218"/>
      <c r="CS649" s="107"/>
      <c r="CT649" s="107"/>
      <c r="CU649" s="187"/>
      <c r="CV649" s="187"/>
      <c r="CW649" s="230"/>
      <c r="CX649" s="230"/>
      <c r="CY649" s="236"/>
      <c r="CZ649" s="236"/>
      <c r="DA649" s="242"/>
      <c r="DB649" s="242"/>
      <c r="DC649" s="248"/>
      <c r="DD649" s="248"/>
      <c r="DE649" s="170"/>
      <c r="DF649" s="170"/>
      <c r="DG649" s="107"/>
      <c r="DH649" s="107"/>
      <c r="DK649" s="258"/>
      <c r="DL649" s="258"/>
      <c r="DM649" s="154"/>
      <c r="DN649" s="154"/>
      <c r="DO649" s="264"/>
      <c r="DP649" s="264"/>
      <c r="DQ649" s="270"/>
      <c r="DR649" s="270"/>
      <c r="DS649" s="113"/>
      <c r="DT649" s="113"/>
      <c r="DW649" s="276"/>
      <c r="DX649" s="276"/>
      <c r="DY649" s="282"/>
      <c r="DZ649" s="282"/>
      <c r="EA649" s="258"/>
      <c r="EB649" s="258"/>
      <c r="EC649" s="288"/>
      <c r="ED649" s="288"/>
      <c r="EG649" s="299"/>
      <c r="EH649" s="299"/>
      <c r="EI649" s="230"/>
      <c r="EJ649" s="230"/>
    </row>
    <row r="650" spans="1:140" s="91" customFormat="1" x14ac:dyDescent="0.2">
      <c r="A650" s="90"/>
      <c r="B650" s="81"/>
      <c r="D650" s="80"/>
      <c r="E650" s="96"/>
      <c r="F650" s="96"/>
      <c r="G650" s="97"/>
      <c r="H650" s="80"/>
      <c r="AL650" s="90"/>
      <c r="AM650" s="90"/>
      <c r="AY650" s="125"/>
      <c r="AZ650" s="125"/>
      <c r="BA650" s="107"/>
      <c r="BB650" s="107"/>
      <c r="BC650" s="131"/>
      <c r="BD650" s="131"/>
      <c r="BE650" s="170"/>
      <c r="BF650" s="170"/>
      <c r="BG650" s="119"/>
      <c r="BH650" s="119"/>
      <c r="BI650" s="113"/>
      <c r="BJ650" s="113"/>
      <c r="BK650" s="107"/>
      <c r="BL650" s="107"/>
      <c r="BM650" s="154"/>
      <c r="BN650" s="154"/>
      <c r="BO650" s="160"/>
      <c r="BP650" s="160"/>
      <c r="BQ650" s="107"/>
      <c r="BR650" s="107"/>
      <c r="BS650" s="177"/>
      <c r="BT650" s="177"/>
      <c r="BU650" s="187"/>
      <c r="BV650" s="187"/>
      <c r="BW650" s="193"/>
      <c r="BX650" s="193"/>
      <c r="BY650" s="154"/>
      <c r="BZ650" s="154"/>
      <c r="CA650" s="170"/>
      <c r="CB650" s="170"/>
      <c r="CC650" s="206"/>
      <c r="CD650" s="206"/>
      <c r="CE650" s="177"/>
      <c r="CF650" s="177"/>
      <c r="CI650" s="212"/>
      <c r="CJ650" s="212"/>
      <c r="CM650" s="160"/>
      <c r="CN650" s="160"/>
      <c r="CO650" s="218"/>
      <c r="CP650" s="218"/>
      <c r="CS650" s="107"/>
      <c r="CT650" s="107"/>
      <c r="CU650" s="187"/>
      <c r="CV650" s="187"/>
      <c r="CW650" s="230"/>
      <c r="CX650" s="230"/>
      <c r="CY650" s="236"/>
      <c r="CZ650" s="236"/>
      <c r="DA650" s="242"/>
      <c r="DB650" s="242"/>
      <c r="DC650" s="248"/>
      <c r="DD650" s="248"/>
      <c r="DE650" s="170"/>
      <c r="DF650" s="170"/>
      <c r="DG650" s="107"/>
      <c r="DH650" s="107"/>
      <c r="DK650" s="258"/>
      <c r="DL650" s="258"/>
      <c r="DM650" s="154"/>
      <c r="DN650" s="154"/>
      <c r="DO650" s="264"/>
      <c r="DP650" s="264"/>
      <c r="DQ650" s="270"/>
      <c r="DR650" s="270"/>
      <c r="DS650" s="113"/>
      <c r="DT650" s="113"/>
      <c r="DW650" s="276"/>
      <c r="DX650" s="276"/>
      <c r="DY650" s="282"/>
      <c r="DZ650" s="282"/>
      <c r="EA650" s="258"/>
      <c r="EB650" s="258"/>
      <c r="EC650" s="288"/>
      <c r="ED650" s="288"/>
      <c r="EG650" s="299"/>
      <c r="EH650" s="299"/>
      <c r="EI650" s="230"/>
      <c r="EJ650" s="230"/>
    </row>
    <row r="651" spans="1:140" s="91" customFormat="1" x14ac:dyDescent="0.2">
      <c r="A651" s="90"/>
      <c r="B651" s="81"/>
      <c r="D651" s="80"/>
      <c r="E651" s="96"/>
      <c r="F651" s="96"/>
      <c r="G651" s="97"/>
      <c r="H651" s="80"/>
      <c r="AL651" s="90"/>
      <c r="AM651" s="90"/>
      <c r="AY651" s="125"/>
      <c r="AZ651" s="125"/>
      <c r="BA651" s="107"/>
      <c r="BB651" s="107"/>
      <c r="BC651" s="131"/>
      <c r="BD651" s="131"/>
      <c r="BE651" s="170"/>
      <c r="BF651" s="170"/>
      <c r="BG651" s="119"/>
      <c r="BH651" s="119"/>
      <c r="BI651" s="113"/>
      <c r="BJ651" s="113"/>
      <c r="BK651" s="107"/>
      <c r="BL651" s="107"/>
      <c r="BM651" s="154"/>
      <c r="BN651" s="154"/>
      <c r="BO651" s="160"/>
      <c r="BP651" s="160"/>
      <c r="BQ651" s="107"/>
      <c r="BR651" s="107"/>
      <c r="BS651" s="177"/>
      <c r="BT651" s="177"/>
      <c r="BU651" s="187"/>
      <c r="BV651" s="187"/>
      <c r="BW651" s="193"/>
      <c r="BX651" s="193"/>
      <c r="BY651" s="154"/>
      <c r="BZ651" s="154"/>
      <c r="CA651" s="170"/>
      <c r="CB651" s="170"/>
      <c r="CC651" s="206"/>
      <c r="CD651" s="206"/>
      <c r="CE651" s="177"/>
      <c r="CF651" s="177"/>
      <c r="CI651" s="212"/>
      <c r="CJ651" s="212"/>
      <c r="CM651" s="160"/>
      <c r="CN651" s="160"/>
      <c r="CO651" s="218"/>
      <c r="CP651" s="218"/>
      <c r="CS651" s="107"/>
      <c r="CT651" s="107"/>
      <c r="CU651" s="187"/>
      <c r="CV651" s="187"/>
      <c r="CW651" s="230"/>
      <c r="CX651" s="230"/>
      <c r="CY651" s="236"/>
      <c r="CZ651" s="236"/>
      <c r="DA651" s="242"/>
      <c r="DB651" s="242"/>
      <c r="DC651" s="248"/>
      <c r="DD651" s="248"/>
      <c r="DE651" s="170"/>
      <c r="DF651" s="170"/>
      <c r="DG651" s="107"/>
      <c r="DH651" s="107"/>
      <c r="DK651" s="258"/>
      <c r="DL651" s="258"/>
      <c r="DM651" s="154"/>
      <c r="DN651" s="154"/>
      <c r="DO651" s="264"/>
      <c r="DP651" s="264"/>
      <c r="DQ651" s="270"/>
      <c r="DR651" s="270"/>
      <c r="DS651" s="113"/>
      <c r="DT651" s="113"/>
      <c r="DW651" s="276"/>
      <c r="DX651" s="276"/>
      <c r="DY651" s="282"/>
      <c r="DZ651" s="282"/>
      <c r="EA651" s="258"/>
      <c r="EB651" s="258"/>
      <c r="EC651" s="288"/>
      <c r="ED651" s="288"/>
      <c r="EG651" s="299"/>
      <c r="EH651" s="299"/>
      <c r="EI651" s="230"/>
      <c r="EJ651" s="230"/>
    </row>
    <row r="652" spans="1:140" s="91" customFormat="1" x14ac:dyDescent="0.2">
      <c r="A652" s="90"/>
      <c r="B652" s="81"/>
      <c r="D652" s="80"/>
      <c r="E652" s="96"/>
      <c r="F652" s="96"/>
      <c r="G652" s="97"/>
      <c r="H652" s="80"/>
      <c r="AL652" s="90"/>
      <c r="AM652" s="90"/>
      <c r="AY652" s="125"/>
      <c r="AZ652" s="125"/>
      <c r="BA652" s="107"/>
      <c r="BB652" s="107"/>
      <c r="BC652" s="131"/>
      <c r="BD652" s="131"/>
      <c r="BE652" s="170"/>
      <c r="BF652" s="170"/>
      <c r="BG652" s="119"/>
      <c r="BH652" s="119"/>
      <c r="BI652" s="113"/>
      <c r="BJ652" s="113"/>
      <c r="BK652" s="107"/>
      <c r="BL652" s="107"/>
      <c r="BM652" s="154"/>
      <c r="BN652" s="154"/>
      <c r="BO652" s="160"/>
      <c r="BP652" s="160"/>
      <c r="BQ652" s="107"/>
      <c r="BR652" s="107"/>
      <c r="BS652" s="177"/>
      <c r="BT652" s="177"/>
      <c r="BU652" s="187"/>
      <c r="BV652" s="187"/>
      <c r="BW652" s="193"/>
      <c r="BX652" s="193"/>
      <c r="BY652" s="154"/>
      <c r="BZ652" s="154"/>
      <c r="CA652" s="170"/>
      <c r="CB652" s="170"/>
      <c r="CC652" s="206"/>
      <c r="CD652" s="206"/>
      <c r="CE652" s="177"/>
      <c r="CF652" s="177"/>
      <c r="CI652" s="212"/>
      <c r="CJ652" s="212"/>
      <c r="CM652" s="160"/>
      <c r="CN652" s="160"/>
      <c r="CO652" s="218"/>
      <c r="CP652" s="218"/>
      <c r="CS652" s="107"/>
      <c r="CT652" s="107"/>
      <c r="CU652" s="187"/>
      <c r="CV652" s="187"/>
      <c r="CW652" s="230"/>
      <c r="CX652" s="230"/>
      <c r="CY652" s="236"/>
      <c r="CZ652" s="236"/>
      <c r="DA652" s="242"/>
      <c r="DB652" s="242"/>
      <c r="DC652" s="248"/>
      <c r="DD652" s="248"/>
      <c r="DE652" s="170"/>
      <c r="DF652" s="170"/>
      <c r="DG652" s="107"/>
      <c r="DH652" s="107"/>
      <c r="DK652" s="258"/>
      <c r="DL652" s="258"/>
      <c r="DM652" s="154"/>
      <c r="DN652" s="154"/>
      <c r="DO652" s="264"/>
      <c r="DP652" s="264"/>
      <c r="DQ652" s="270"/>
      <c r="DR652" s="270"/>
      <c r="DS652" s="113"/>
      <c r="DT652" s="113"/>
      <c r="DW652" s="276"/>
      <c r="DX652" s="276"/>
      <c r="DY652" s="282"/>
      <c r="DZ652" s="282"/>
      <c r="EA652" s="258"/>
      <c r="EB652" s="258"/>
      <c r="EC652" s="288"/>
      <c r="ED652" s="288"/>
      <c r="EG652" s="299"/>
      <c r="EH652" s="299"/>
      <c r="EI652" s="230"/>
      <c r="EJ652" s="230"/>
    </row>
    <row r="653" spans="1:140" s="91" customFormat="1" x14ac:dyDescent="0.2">
      <c r="A653" s="90"/>
      <c r="B653" s="81"/>
      <c r="D653" s="80"/>
      <c r="E653" s="96"/>
      <c r="F653" s="96"/>
      <c r="G653" s="97"/>
      <c r="H653" s="80"/>
      <c r="AL653" s="90"/>
      <c r="AM653" s="90"/>
      <c r="AY653" s="125"/>
      <c r="AZ653" s="125"/>
      <c r="BA653" s="107"/>
      <c r="BB653" s="107"/>
      <c r="BC653" s="131"/>
      <c r="BD653" s="131"/>
      <c r="BE653" s="170"/>
      <c r="BF653" s="170"/>
      <c r="BG653" s="119"/>
      <c r="BH653" s="119"/>
      <c r="BI653" s="113"/>
      <c r="BJ653" s="113"/>
      <c r="BK653" s="107"/>
      <c r="BL653" s="107"/>
      <c r="BM653" s="154"/>
      <c r="BN653" s="154"/>
      <c r="BO653" s="160"/>
      <c r="BP653" s="160"/>
      <c r="BQ653" s="107"/>
      <c r="BR653" s="107"/>
      <c r="BS653" s="177"/>
      <c r="BT653" s="177"/>
      <c r="BU653" s="187"/>
      <c r="BV653" s="187"/>
      <c r="BW653" s="193"/>
      <c r="BX653" s="193"/>
      <c r="BY653" s="154"/>
      <c r="BZ653" s="154"/>
      <c r="CA653" s="170"/>
      <c r="CB653" s="170"/>
      <c r="CC653" s="206"/>
      <c r="CD653" s="206"/>
      <c r="CE653" s="177"/>
      <c r="CF653" s="177"/>
      <c r="CI653" s="212"/>
      <c r="CJ653" s="212"/>
      <c r="CM653" s="160"/>
      <c r="CN653" s="160"/>
      <c r="CO653" s="218"/>
      <c r="CP653" s="218"/>
      <c r="CS653" s="107"/>
      <c r="CT653" s="107"/>
      <c r="CU653" s="187"/>
      <c r="CV653" s="187"/>
      <c r="CW653" s="230"/>
      <c r="CX653" s="230"/>
      <c r="CY653" s="236"/>
      <c r="CZ653" s="236"/>
      <c r="DA653" s="242"/>
      <c r="DB653" s="242"/>
      <c r="DC653" s="248"/>
      <c r="DD653" s="248"/>
      <c r="DE653" s="170"/>
      <c r="DF653" s="170"/>
      <c r="DG653" s="107"/>
      <c r="DH653" s="107"/>
      <c r="DK653" s="258"/>
      <c r="DL653" s="258"/>
      <c r="DM653" s="154"/>
      <c r="DN653" s="154"/>
      <c r="DO653" s="264"/>
      <c r="DP653" s="264"/>
      <c r="DQ653" s="270"/>
      <c r="DR653" s="270"/>
      <c r="DS653" s="113"/>
      <c r="DT653" s="113"/>
      <c r="DW653" s="276"/>
      <c r="DX653" s="276"/>
      <c r="DY653" s="282"/>
      <c r="DZ653" s="282"/>
      <c r="EA653" s="258"/>
      <c r="EB653" s="258"/>
      <c r="EC653" s="288"/>
      <c r="ED653" s="288"/>
      <c r="EG653" s="299"/>
      <c r="EH653" s="299"/>
      <c r="EI653" s="230"/>
      <c r="EJ653" s="230"/>
    </row>
    <row r="654" spans="1:140" s="91" customFormat="1" x14ac:dyDescent="0.2">
      <c r="A654" s="90"/>
      <c r="B654" s="81"/>
      <c r="D654" s="80"/>
      <c r="E654" s="96"/>
      <c r="F654" s="96"/>
      <c r="G654" s="97"/>
      <c r="H654" s="80"/>
      <c r="AL654" s="90"/>
      <c r="AM654" s="90"/>
      <c r="AY654" s="125"/>
      <c r="AZ654" s="125"/>
      <c r="BA654" s="107"/>
      <c r="BB654" s="107"/>
      <c r="BC654" s="131"/>
      <c r="BD654" s="131"/>
      <c r="BE654" s="170"/>
      <c r="BF654" s="170"/>
      <c r="BG654" s="119"/>
      <c r="BH654" s="119"/>
      <c r="BI654" s="113"/>
      <c r="BJ654" s="113"/>
      <c r="BK654" s="107"/>
      <c r="BL654" s="107"/>
      <c r="BM654" s="154"/>
      <c r="BN654" s="154"/>
      <c r="BO654" s="160"/>
      <c r="BP654" s="160"/>
      <c r="BQ654" s="107"/>
      <c r="BR654" s="107"/>
      <c r="BS654" s="177"/>
      <c r="BT654" s="177"/>
      <c r="BU654" s="187"/>
      <c r="BV654" s="187"/>
      <c r="BW654" s="193"/>
      <c r="BX654" s="193"/>
      <c r="BY654" s="154"/>
      <c r="BZ654" s="154"/>
      <c r="CA654" s="170"/>
      <c r="CB654" s="170"/>
      <c r="CC654" s="206"/>
      <c r="CD654" s="206"/>
      <c r="CE654" s="177"/>
      <c r="CF654" s="177"/>
      <c r="CI654" s="212"/>
      <c r="CJ654" s="212"/>
      <c r="CM654" s="160"/>
      <c r="CN654" s="160"/>
      <c r="CO654" s="218"/>
      <c r="CP654" s="218"/>
      <c r="CS654" s="107"/>
      <c r="CT654" s="107"/>
      <c r="CU654" s="187"/>
      <c r="CV654" s="187"/>
      <c r="CW654" s="230"/>
      <c r="CX654" s="230"/>
      <c r="CY654" s="236"/>
      <c r="CZ654" s="236"/>
      <c r="DA654" s="242"/>
      <c r="DB654" s="242"/>
      <c r="DC654" s="248"/>
      <c r="DD654" s="248"/>
      <c r="DE654" s="170"/>
      <c r="DF654" s="170"/>
      <c r="DG654" s="107"/>
      <c r="DH654" s="107"/>
      <c r="DK654" s="258"/>
      <c r="DL654" s="258"/>
      <c r="DM654" s="154"/>
      <c r="DN654" s="154"/>
      <c r="DO654" s="264"/>
      <c r="DP654" s="264"/>
      <c r="DQ654" s="270"/>
      <c r="DR654" s="270"/>
      <c r="DS654" s="113"/>
      <c r="DT654" s="113"/>
      <c r="DW654" s="276"/>
      <c r="DX654" s="276"/>
      <c r="DY654" s="282"/>
      <c r="DZ654" s="282"/>
      <c r="EA654" s="258"/>
      <c r="EB654" s="258"/>
      <c r="EC654" s="288"/>
      <c r="ED654" s="288"/>
      <c r="EG654" s="299"/>
      <c r="EH654" s="299"/>
      <c r="EI654" s="230"/>
      <c r="EJ654" s="230"/>
    </row>
    <row r="655" spans="1:140" s="91" customFormat="1" x14ac:dyDescent="0.2">
      <c r="A655" s="90"/>
      <c r="B655" s="81"/>
      <c r="D655" s="80"/>
      <c r="E655" s="96"/>
      <c r="F655" s="96"/>
      <c r="G655" s="97"/>
      <c r="H655" s="80"/>
      <c r="AL655" s="90"/>
      <c r="AM655" s="90"/>
      <c r="AY655" s="125"/>
      <c r="AZ655" s="125"/>
      <c r="BA655" s="107"/>
      <c r="BB655" s="107"/>
      <c r="BC655" s="131"/>
      <c r="BD655" s="131"/>
      <c r="BE655" s="170"/>
      <c r="BF655" s="170"/>
      <c r="BG655" s="119"/>
      <c r="BH655" s="119"/>
      <c r="BI655" s="113"/>
      <c r="BJ655" s="113"/>
      <c r="BK655" s="107"/>
      <c r="BL655" s="107"/>
      <c r="BM655" s="154"/>
      <c r="BN655" s="154"/>
      <c r="BO655" s="160"/>
      <c r="BP655" s="160"/>
      <c r="BQ655" s="107"/>
      <c r="BR655" s="107"/>
      <c r="BS655" s="177"/>
      <c r="BT655" s="177"/>
      <c r="BU655" s="187"/>
      <c r="BV655" s="187"/>
      <c r="BW655" s="193"/>
      <c r="BX655" s="193"/>
      <c r="BY655" s="154"/>
      <c r="BZ655" s="154"/>
      <c r="CA655" s="170"/>
      <c r="CB655" s="170"/>
      <c r="CC655" s="206"/>
      <c r="CD655" s="206"/>
      <c r="CE655" s="177"/>
      <c r="CF655" s="177"/>
      <c r="CI655" s="212"/>
      <c r="CJ655" s="212"/>
      <c r="CM655" s="160"/>
      <c r="CN655" s="160"/>
      <c r="CO655" s="218"/>
      <c r="CP655" s="218"/>
      <c r="CS655" s="107"/>
      <c r="CT655" s="107"/>
      <c r="CU655" s="187"/>
      <c r="CV655" s="187"/>
      <c r="CW655" s="230"/>
      <c r="CX655" s="230"/>
      <c r="CY655" s="236"/>
      <c r="CZ655" s="236"/>
      <c r="DA655" s="242"/>
      <c r="DB655" s="242"/>
      <c r="DC655" s="248"/>
      <c r="DD655" s="248"/>
      <c r="DE655" s="170"/>
      <c r="DF655" s="170"/>
      <c r="DG655" s="107"/>
      <c r="DH655" s="107"/>
      <c r="DK655" s="258"/>
      <c r="DL655" s="258"/>
      <c r="DM655" s="154"/>
      <c r="DN655" s="154"/>
      <c r="DO655" s="264"/>
      <c r="DP655" s="264"/>
      <c r="DQ655" s="270"/>
      <c r="DR655" s="270"/>
      <c r="DS655" s="113"/>
      <c r="DT655" s="113"/>
      <c r="DW655" s="276"/>
      <c r="DX655" s="276"/>
      <c r="DY655" s="282"/>
      <c r="DZ655" s="282"/>
      <c r="EA655" s="258"/>
      <c r="EB655" s="258"/>
      <c r="EC655" s="288"/>
      <c r="ED655" s="288"/>
      <c r="EG655" s="299"/>
      <c r="EH655" s="299"/>
      <c r="EI655" s="230"/>
      <c r="EJ655" s="230"/>
    </row>
    <row r="656" spans="1:140" s="91" customFormat="1" x14ac:dyDescent="0.2">
      <c r="A656" s="90"/>
      <c r="B656" s="81"/>
      <c r="D656" s="80"/>
      <c r="E656" s="96"/>
      <c r="F656" s="96"/>
      <c r="G656" s="97"/>
      <c r="H656" s="80"/>
      <c r="AL656" s="90"/>
      <c r="AM656" s="90"/>
      <c r="AY656" s="125"/>
      <c r="AZ656" s="125"/>
      <c r="BA656" s="107"/>
      <c r="BB656" s="107"/>
      <c r="BC656" s="131"/>
      <c r="BD656" s="131"/>
      <c r="BE656" s="170"/>
      <c r="BF656" s="170"/>
      <c r="BG656" s="119"/>
      <c r="BH656" s="119"/>
      <c r="BI656" s="113"/>
      <c r="BJ656" s="113"/>
      <c r="BK656" s="107"/>
      <c r="BL656" s="107"/>
      <c r="BM656" s="154"/>
      <c r="BN656" s="154"/>
      <c r="BO656" s="160"/>
      <c r="BP656" s="160"/>
      <c r="BQ656" s="107"/>
      <c r="BR656" s="107"/>
      <c r="BS656" s="177"/>
      <c r="BT656" s="177"/>
      <c r="BU656" s="187"/>
      <c r="BV656" s="187"/>
      <c r="BW656" s="193"/>
      <c r="BX656" s="193"/>
      <c r="BY656" s="154"/>
      <c r="BZ656" s="154"/>
      <c r="CA656" s="170"/>
      <c r="CB656" s="170"/>
      <c r="CC656" s="206"/>
      <c r="CD656" s="206"/>
      <c r="CE656" s="177"/>
      <c r="CF656" s="177"/>
      <c r="CI656" s="212"/>
      <c r="CJ656" s="212"/>
      <c r="CM656" s="160"/>
      <c r="CN656" s="160"/>
      <c r="CO656" s="218"/>
      <c r="CP656" s="218"/>
      <c r="CS656" s="107"/>
      <c r="CT656" s="107"/>
      <c r="CU656" s="187"/>
      <c r="CV656" s="187"/>
      <c r="CW656" s="230"/>
      <c r="CX656" s="230"/>
      <c r="CY656" s="236"/>
      <c r="CZ656" s="236"/>
      <c r="DA656" s="242"/>
      <c r="DB656" s="242"/>
      <c r="DC656" s="248"/>
      <c r="DD656" s="248"/>
      <c r="DE656" s="170"/>
      <c r="DF656" s="170"/>
      <c r="DG656" s="107"/>
      <c r="DH656" s="107"/>
      <c r="DK656" s="258"/>
      <c r="DL656" s="258"/>
      <c r="DM656" s="154"/>
      <c r="DN656" s="154"/>
      <c r="DO656" s="264"/>
      <c r="DP656" s="264"/>
      <c r="DQ656" s="270"/>
      <c r="DR656" s="270"/>
      <c r="DS656" s="113"/>
      <c r="DT656" s="113"/>
      <c r="DW656" s="276"/>
      <c r="DX656" s="276"/>
      <c r="DY656" s="282"/>
      <c r="DZ656" s="282"/>
      <c r="EA656" s="258"/>
      <c r="EB656" s="258"/>
      <c r="EC656" s="288"/>
      <c r="ED656" s="288"/>
      <c r="EG656" s="299"/>
      <c r="EH656" s="299"/>
      <c r="EI656" s="230"/>
      <c r="EJ656" s="230"/>
    </row>
    <row r="657" spans="1:140" s="91" customFormat="1" x14ac:dyDescent="0.2">
      <c r="A657" s="90"/>
      <c r="B657" s="81"/>
      <c r="D657" s="80"/>
      <c r="E657" s="96"/>
      <c r="F657" s="96"/>
      <c r="G657" s="97"/>
      <c r="H657" s="80"/>
      <c r="AL657" s="90"/>
      <c r="AM657" s="90"/>
      <c r="AY657" s="125"/>
      <c r="AZ657" s="125"/>
      <c r="BA657" s="107"/>
      <c r="BB657" s="107"/>
      <c r="BC657" s="131"/>
      <c r="BD657" s="131"/>
      <c r="BE657" s="170"/>
      <c r="BF657" s="170"/>
      <c r="BG657" s="119"/>
      <c r="BH657" s="119"/>
      <c r="BI657" s="113"/>
      <c r="BJ657" s="113"/>
      <c r="BK657" s="107"/>
      <c r="BL657" s="107"/>
      <c r="BM657" s="154"/>
      <c r="BN657" s="154"/>
      <c r="BO657" s="160"/>
      <c r="BP657" s="160"/>
      <c r="BQ657" s="107"/>
      <c r="BR657" s="107"/>
      <c r="BS657" s="177"/>
      <c r="BT657" s="177"/>
      <c r="BU657" s="187"/>
      <c r="BV657" s="187"/>
      <c r="BW657" s="193"/>
      <c r="BX657" s="193"/>
      <c r="BY657" s="154"/>
      <c r="BZ657" s="154"/>
      <c r="CA657" s="170"/>
      <c r="CB657" s="170"/>
      <c r="CC657" s="206"/>
      <c r="CD657" s="206"/>
      <c r="CE657" s="177"/>
      <c r="CF657" s="177"/>
      <c r="CI657" s="212"/>
      <c r="CJ657" s="212"/>
      <c r="CM657" s="160"/>
      <c r="CN657" s="160"/>
      <c r="CO657" s="218"/>
      <c r="CP657" s="218"/>
      <c r="CS657" s="107"/>
      <c r="CT657" s="107"/>
      <c r="CU657" s="187"/>
      <c r="CV657" s="187"/>
      <c r="CW657" s="230"/>
      <c r="CX657" s="230"/>
      <c r="CY657" s="236"/>
      <c r="CZ657" s="236"/>
      <c r="DA657" s="242"/>
      <c r="DB657" s="242"/>
      <c r="DC657" s="248"/>
      <c r="DD657" s="248"/>
      <c r="DE657" s="170"/>
      <c r="DF657" s="170"/>
      <c r="DG657" s="107"/>
      <c r="DH657" s="107"/>
      <c r="DK657" s="258"/>
      <c r="DL657" s="258"/>
      <c r="DM657" s="154"/>
      <c r="DN657" s="154"/>
      <c r="DO657" s="264"/>
      <c r="DP657" s="264"/>
      <c r="DQ657" s="270"/>
      <c r="DR657" s="270"/>
      <c r="DS657" s="113"/>
      <c r="DT657" s="113"/>
      <c r="DW657" s="276"/>
      <c r="DX657" s="276"/>
      <c r="DY657" s="282"/>
      <c r="DZ657" s="282"/>
      <c r="EA657" s="258"/>
      <c r="EB657" s="258"/>
      <c r="EC657" s="288"/>
      <c r="ED657" s="288"/>
      <c r="EG657" s="299"/>
      <c r="EH657" s="299"/>
      <c r="EI657" s="230"/>
      <c r="EJ657" s="230"/>
    </row>
    <row r="658" spans="1:140" s="91" customFormat="1" x14ac:dyDescent="0.2">
      <c r="A658" s="90"/>
      <c r="B658" s="81"/>
      <c r="D658" s="80"/>
      <c r="E658" s="96"/>
      <c r="F658" s="96"/>
      <c r="G658" s="97"/>
      <c r="H658" s="80"/>
      <c r="AL658" s="90"/>
      <c r="AM658" s="90"/>
      <c r="AY658" s="125"/>
      <c r="AZ658" s="125"/>
      <c r="BA658" s="107"/>
      <c r="BB658" s="107"/>
      <c r="BC658" s="131"/>
      <c r="BD658" s="131"/>
      <c r="BE658" s="170"/>
      <c r="BF658" s="170"/>
      <c r="BG658" s="119"/>
      <c r="BH658" s="119"/>
      <c r="BI658" s="113"/>
      <c r="BJ658" s="113"/>
      <c r="BK658" s="107"/>
      <c r="BL658" s="107"/>
      <c r="BM658" s="154"/>
      <c r="BN658" s="154"/>
      <c r="BO658" s="160"/>
      <c r="BP658" s="160"/>
      <c r="BQ658" s="107"/>
      <c r="BR658" s="107"/>
      <c r="BS658" s="177"/>
      <c r="BT658" s="177"/>
      <c r="BU658" s="187"/>
      <c r="BV658" s="187"/>
      <c r="BW658" s="193"/>
      <c r="BX658" s="193"/>
      <c r="BY658" s="154"/>
      <c r="BZ658" s="154"/>
      <c r="CA658" s="170"/>
      <c r="CB658" s="170"/>
      <c r="CC658" s="206"/>
      <c r="CD658" s="206"/>
      <c r="CE658" s="177"/>
      <c r="CF658" s="177"/>
      <c r="CI658" s="212"/>
      <c r="CJ658" s="212"/>
      <c r="CM658" s="160"/>
      <c r="CN658" s="160"/>
      <c r="CO658" s="218"/>
      <c r="CP658" s="218"/>
      <c r="CS658" s="107"/>
      <c r="CT658" s="107"/>
      <c r="CU658" s="187"/>
      <c r="CV658" s="187"/>
      <c r="CW658" s="230"/>
      <c r="CX658" s="230"/>
      <c r="CY658" s="236"/>
      <c r="CZ658" s="236"/>
      <c r="DA658" s="242"/>
      <c r="DB658" s="242"/>
      <c r="DC658" s="248"/>
      <c r="DD658" s="248"/>
      <c r="DE658" s="170"/>
      <c r="DF658" s="170"/>
      <c r="DG658" s="107"/>
      <c r="DH658" s="107"/>
      <c r="DK658" s="258"/>
      <c r="DL658" s="258"/>
      <c r="DM658" s="154"/>
      <c r="DN658" s="154"/>
      <c r="DO658" s="264"/>
      <c r="DP658" s="264"/>
      <c r="DQ658" s="270"/>
      <c r="DR658" s="270"/>
      <c r="DS658" s="113"/>
      <c r="DT658" s="113"/>
      <c r="DW658" s="276"/>
      <c r="DX658" s="276"/>
      <c r="DY658" s="282"/>
      <c r="DZ658" s="282"/>
      <c r="EA658" s="258"/>
      <c r="EB658" s="258"/>
      <c r="EC658" s="288"/>
      <c r="ED658" s="288"/>
      <c r="EG658" s="299"/>
      <c r="EH658" s="299"/>
      <c r="EI658" s="230"/>
      <c r="EJ658" s="230"/>
    </row>
    <row r="659" spans="1:140" s="91" customFormat="1" x14ac:dyDescent="0.2">
      <c r="A659" s="90"/>
      <c r="B659" s="81"/>
      <c r="D659" s="80"/>
      <c r="E659" s="96"/>
      <c r="F659" s="96"/>
      <c r="G659" s="97"/>
      <c r="H659" s="80"/>
      <c r="AL659" s="90"/>
      <c r="AM659" s="90"/>
      <c r="AY659" s="125"/>
      <c r="AZ659" s="125"/>
      <c r="BA659" s="107"/>
      <c r="BB659" s="107"/>
      <c r="BC659" s="131"/>
      <c r="BD659" s="131"/>
      <c r="BE659" s="170"/>
      <c r="BF659" s="170"/>
      <c r="BG659" s="119"/>
      <c r="BH659" s="119"/>
      <c r="BI659" s="113"/>
      <c r="BJ659" s="113"/>
      <c r="BK659" s="107"/>
      <c r="BL659" s="107"/>
      <c r="BM659" s="154"/>
      <c r="BN659" s="154"/>
      <c r="BO659" s="160"/>
      <c r="BP659" s="160"/>
      <c r="BQ659" s="107"/>
      <c r="BR659" s="107"/>
      <c r="BS659" s="177"/>
      <c r="BT659" s="177"/>
      <c r="BU659" s="187"/>
      <c r="BV659" s="187"/>
      <c r="BW659" s="193"/>
      <c r="BX659" s="193"/>
      <c r="BY659" s="154"/>
      <c r="BZ659" s="154"/>
      <c r="CA659" s="170"/>
      <c r="CB659" s="170"/>
      <c r="CC659" s="206"/>
      <c r="CD659" s="206"/>
      <c r="CE659" s="177"/>
      <c r="CF659" s="177"/>
      <c r="CI659" s="212"/>
      <c r="CJ659" s="212"/>
      <c r="CM659" s="160"/>
      <c r="CN659" s="160"/>
      <c r="CO659" s="218"/>
      <c r="CP659" s="218"/>
      <c r="CS659" s="107"/>
      <c r="CT659" s="107"/>
      <c r="CU659" s="187"/>
      <c r="CV659" s="187"/>
      <c r="CW659" s="230"/>
      <c r="CX659" s="230"/>
      <c r="CY659" s="236"/>
      <c r="CZ659" s="236"/>
      <c r="DA659" s="242"/>
      <c r="DB659" s="242"/>
      <c r="DC659" s="248"/>
      <c r="DD659" s="248"/>
      <c r="DE659" s="170"/>
      <c r="DF659" s="170"/>
      <c r="DG659" s="107"/>
      <c r="DH659" s="107"/>
      <c r="DK659" s="258"/>
      <c r="DL659" s="258"/>
      <c r="DM659" s="154"/>
      <c r="DN659" s="154"/>
      <c r="DO659" s="264"/>
      <c r="DP659" s="264"/>
      <c r="DQ659" s="270"/>
      <c r="DR659" s="270"/>
      <c r="DS659" s="113"/>
      <c r="DT659" s="113"/>
      <c r="DW659" s="276"/>
      <c r="DX659" s="276"/>
      <c r="DY659" s="282"/>
      <c r="DZ659" s="282"/>
      <c r="EA659" s="258"/>
      <c r="EB659" s="258"/>
      <c r="EC659" s="288"/>
      <c r="ED659" s="288"/>
      <c r="EG659" s="299"/>
      <c r="EH659" s="299"/>
      <c r="EI659" s="230"/>
      <c r="EJ659" s="230"/>
    </row>
    <row r="660" spans="1:140" s="91" customFormat="1" x14ac:dyDescent="0.2">
      <c r="A660" s="90"/>
      <c r="B660" s="81"/>
      <c r="D660" s="80"/>
      <c r="E660" s="96"/>
      <c r="F660" s="96"/>
      <c r="G660" s="97"/>
      <c r="H660" s="80"/>
      <c r="AL660" s="90"/>
      <c r="AM660" s="90"/>
      <c r="AY660" s="125"/>
      <c r="AZ660" s="125"/>
      <c r="BA660" s="107"/>
      <c r="BB660" s="107"/>
      <c r="BC660" s="131"/>
      <c r="BD660" s="131"/>
      <c r="BE660" s="170"/>
      <c r="BF660" s="170"/>
      <c r="BG660" s="119"/>
      <c r="BH660" s="119"/>
      <c r="BI660" s="113"/>
      <c r="BJ660" s="113"/>
      <c r="BK660" s="107"/>
      <c r="BL660" s="107"/>
      <c r="BM660" s="154"/>
      <c r="BN660" s="154"/>
      <c r="BO660" s="160"/>
      <c r="BP660" s="160"/>
      <c r="BQ660" s="107"/>
      <c r="BR660" s="107"/>
      <c r="BS660" s="177"/>
      <c r="BT660" s="177"/>
      <c r="BU660" s="187"/>
      <c r="BV660" s="187"/>
      <c r="BW660" s="193"/>
      <c r="BX660" s="193"/>
      <c r="BY660" s="154"/>
      <c r="BZ660" s="154"/>
      <c r="CA660" s="170"/>
      <c r="CB660" s="170"/>
      <c r="CC660" s="206"/>
      <c r="CD660" s="206"/>
      <c r="CE660" s="177"/>
      <c r="CF660" s="177"/>
      <c r="CI660" s="212"/>
      <c r="CJ660" s="212"/>
      <c r="CM660" s="160"/>
      <c r="CN660" s="160"/>
      <c r="CO660" s="218"/>
      <c r="CP660" s="218"/>
      <c r="CS660" s="107"/>
      <c r="CT660" s="107"/>
      <c r="CU660" s="187"/>
      <c r="CV660" s="187"/>
      <c r="CW660" s="230"/>
      <c r="CX660" s="230"/>
      <c r="CY660" s="236"/>
      <c r="CZ660" s="236"/>
      <c r="DA660" s="242"/>
      <c r="DB660" s="242"/>
      <c r="DC660" s="248"/>
      <c r="DD660" s="248"/>
      <c r="DE660" s="170"/>
      <c r="DF660" s="170"/>
      <c r="DG660" s="107"/>
      <c r="DH660" s="107"/>
      <c r="DK660" s="258"/>
      <c r="DL660" s="258"/>
      <c r="DM660" s="154"/>
      <c r="DN660" s="154"/>
      <c r="DO660" s="264"/>
      <c r="DP660" s="264"/>
      <c r="DQ660" s="270"/>
      <c r="DR660" s="270"/>
      <c r="DS660" s="113"/>
      <c r="DT660" s="113"/>
      <c r="DW660" s="276"/>
      <c r="DX660" s="276"/>
      <c r="DY660" s="282"/>
      <c r="DZ660" s="282"/>
      <c r="EA660" s="258"/>
      <c r="EB660" s="258"/>
      <c r="EC660" s="288"/>
      <c r="ED660" s="288"/>
      <c r="EG660" s="299"/>
      <c r="EH660" s="299"/>
      <c r="EI660" s="230"/>
      <c r="EJ660" s="230"/>
    </row>
    <row r="661" spans="1:140" s="91" customFormat="1" x14ac:dyDescent="0.2">
      <c r="A661" s="90"/>
      <c r="B661" s="81"/>
      <c r="D661" s="80"/>
      <c r="E661" s="96"/>
      <c r="F661" s="96"/>
      <c r="G661" s="97"/>
      <c r="H661" s="80"/>
      <c r="AL661" s="90"/>
      <c r="AM661" s="90"/>
      <c r="AY661" s="125"/>
      <c r="AZ661" s="125"/>
      <c r="BA661" s="107"/>
      <c r="BB661" s="107"/>
      <c r="BC661" s="131"/>
      <c r="BD661" s="131"/>
      <c r="BE661" s="170"/>
      <c r="BF661" s="170"/>
      <c r="BG661" s="119"/>
      <c r="BH661" s="119"/>
      <c r="BI661" s="113"/>
      <c r="BJ661" s="113"/>
      <c r="BK661" s="107"/>
      <c r="BL661" s="107"/>
      <c r="BM661" s="154"/>
      <c r="BN661" s="154"/>
      <c r="BO661" s="160"/>
      <c r="BP661" s="160"/>
      <c r="BQ661" s="107"/>
      <c r="BR661" s="107"/>
      <c r="BS661" s="177"/>
      <c r="BT661" s="177"/>
      <c r="BU661" s="187"/>
      <c r="BV661" s="187"/>
      <c r="BW661" s="193"/>
      <c r="BX661" s="193"/>
      <c r="BY661" s="154"/>
      <c r="BZ661" s="154"/>
      <c r="CA661" s="170"/>
      <c r="CB661" s="170"/>
      <c r="CC661" s="206"/>
      <c r="CD661" s="206"/>
      <c r="CE661" s="177"/>
      <c r="CF661" s="177"/>
      <c r="CI661" s="212"/>
      <c r="CJ661" s="212"/>
      <c r="CM661" s="160"/>
      <c r="CN661" s="160"/>
      <c r="CO661" s="218"/>
      <c r="CP661" s="218"/>
      <c r="CS661" s="107"/>
      <c r="CT661" s="107"/>
      <c r="CU661" s="187"/>
      <c r="CV661" s="187"/>
      <c r="CW661" s="230"/>
      <c r="CX661" s="230"/>
      <c r="CY661" s="236"/>
      <c r="CZ661" s="236"/>
      <c r="DA661" s="242"/>
      <c r="DB661" s="242"/>
      <c r="DC661" s="248"/>
      <c r="DD661" s="248"/>
      <c r="DE661" s="170"/>
      <c r="DF661" s="170"/>
      <c r="DG661" s="107"/>
      <c r="DH661" s="107"/>
      <c r="DK661" s="258"/>
      <c r="DL661" s="258"/>
      <c r="DM661" s="154"/>
      <c r="DN661" s="154"/>
      <c r="DO661" s="264"/>
      <c r="DP661" s="264"/>
      <c r="DQ661" s="270"/>
      <c r="DR661" s="270"/>
      <c r="DS661" s="113"/>
      <c r="DT661" s="113"/>
      <c r="DW661" s="276"/>
      <c r="DX661" s="276"/>
      <c r="DY661" s="282"/>
      <c r="DZ661" s="282"/>
      <c r="EA661" s="258"/>
      <c r="EB661" s="258"/>
      <c r="EC661" s="288"/>
      <c r="ED661" s="288"/>
      <c r="EG661" s="299"/>
      <c r="EH661" s="299"/>
      <c r="EI661" s="230"/>
      <c r="EJ661" s="230"/>
    </row>
    <row r="662" spans="1:140" s="91" customFormat="1" x14ac:dyDescent="0.2">
      <c r="A662" s="90"/>
      <c r="B662" s="81"/>
      <c r="D662" s="80"/>
      <c r="E662" s="96"/>
      <c r="F662" s="96"/>
      <c r="G662" s="97"/>
      <c r="H662" s="80"/>
      <c r="AL662" s="90"/>
      <c r="AM662" s="90"/>
      <c r="AY662" s="125"/>
      <c r="AZ662" s="125"/>
      <c r="BA662" s="107"/>
      <c r="BB662" s="107"/>
      <c r="BC662" s="131"/>
      <c r="BD662" s="131"/>
      <c r="BE662" s="170"/>
      <c r="BF662" s="170"/>
      <c r="BG662" s="119"/>
      <c r="BH662" s="119"/>
      <c r="BI662" s="113"/>
      <c r="BJ662" s="113"/>
      <c r="BK662" s="107"/>
      <c r="BL662" s="107"/>
      <c r="BM662" s="154"/>
      <c r="BN662" s="154"/>
      <c r="BO662" s="160"/>
      <c r="BP662" s="160"/>
      <c r="BQ662" s="107"/>
      <c r="BR662" s="107"/>
      <c r="BS662" s="177"/>
      <c r="BT662" s="177"/>
      <c r="BU662" s="187"/>
      <c r="BV662" s="187"/>
      <c r="BW662" s="193"/>
      <c r="BX662" s="193"/>
      <c r="BY662" s="154"/>
      <c r="BZ662" s="154"/>
      <c r="CA662" s="170"/>
      <c r="CB662" s="170"/>
      <c r="CC662" s="206"/>
      <c r="CD662" s="206"/>
      <c r="CE662" s="177"/>
      <c r="CF662" s="177"/>
      <c r="CI662" s="212"/>
      <c r="CJ662" s="212"/>
      <c r="CM662" s="160"/>
      <c r="CN662" s="160"/>
      <c r="CO662" s="218"/>
      <c r="CP662" s="218"/>
      <c r="CS662" s="107"/>
      <c r="CT662" s="107"/>
      <c r="CU662" s="187"/>
      <c r="CV662" s="187"/>
      <c r="CW662" s="230"/>
      <c r="CX662" s="230"/>
      <c r="CY662" s="236"/>
      <c r="CZ662" s="236"/>
      <c r="DA662" s="242"/>
      <c r="DB662" s="242"/>
      <c r="DC662" s="248"/>
      <c r="DD662" s="248"/>
      <c r="DE662" s="170"/>
      <c r="DF662" s="170"/>
      <c r="DG662" s="107"/>
      <c r="DH662" s="107"/>
      <c r="DK662" s="258"/>
      <c r="DL662" s="258"/>
      <c r="DM662" s="154"/>
      <c r="DN662" s="154"/>
      <c r="DO662" s="264"/>
      <c r="DP662" s="264"/>
      <c r="DQ662" s="270"/>
      <c r="DR662" s="270"/>
      <c r="DS662" s="113"/>
      <c r="DT662" s="113"/>
      <c r="DW662" s="276"/>
      <c r="DX662" s="276"/>
      <c r="DY662" s="282"/>
      <c r="DZ662" s="282"/>
      <c r="EA662" s="258"/>
      <c r="EB662" s="258"/>
      <c r="EC662" s="288"/>
      <c r="ED662" s="288"/>
      <c r="EG662" s="299"/>
      <c r="EH662" s="299"/>
      <c r="EI662" s="230"/>
      <c r="EJ662" s="230"/>
    </row>
    <row r="663" spans="1:140" s="91" customFormat="1" x14ac:dyDescent="0.2">
      <c r="A663" s="90"/>
      <c r="B663" s="81"/>
      <c r="D663" s="80"/>
      <c r="E663" s="96"/>
      <c r="F663" s="96"/>
      <c r="G663" s="97"/>
      <c r="H663" s="80"/>
      <c r="AL663" s="90"/>
      <c r="AM663" s="90"/>
      <c r="AY663" s="125"/>
      <c r="AZ663" s="125"/>
      <c r="BA663" s="107"/>
      <c r="BB663" s="107"/>
      <c r="BC663" s="131"/>
      <c r="BD663" s="131"/>
      <c r="BE663" s="170"/>
      <c r="BF663" s="170"/>
      <c r="BG663" s="119"/>
      <c r="BH663" s="119"/>
      <c r="BI663" s="113"/>
      <c r="BJ663" s="113"/>
      <c r="BK663" s="107"/>
      <c r="BL663" s="107"/>
      <c r="BM663" s="154"/>
      <c r="BN663" s="154"/>
      <c r="BO663" s="160"/>
      <c r="BP663" s="160"/>
      <c r="BQ663" s="107"/>
      <c r="BR663" s="107"/>
      <c r="BS663" s="177"/>
      <c r="BT663" s="177"/>
      <c r="BU663" s="187"/>
      <c r="BV663" s="187"/>
      <c r="BW663" s="193"/>
      <c r="BX663" s="193"/>
      <c r="BY663" s="154"/>
      <c r="BZ663" s="154"/>
      <c r="CA663" s="170"/>
      <c r="CB663" s="170"/>
      <c r="CC663" s="206"/>
      <c r="CD663" s="206"/>
      <c r="CE663" s="177"/>
      <c r="CF663" s="177"/>
      <c r="CI663" s="212"/>
      <c r="CJ663" s="212"/>
      <c r="CM663" s="160"/>
      <c r="CN663" s="160"/>
      <c r="CO663" s="218"/>
      <c r="CP663" s="218"/>
      <c r="CS663" s="107"/>
      <c r="CT663" s="107"/>
      <c r="CU663" s="187"/>
      <c r="CV663" s="187"/>
      <c r="CW663" s="230"/>
      <c r="CX663" s="230"/>
      <c r="CY663" s="236"/>
      <c r="CZ663" s="236"/>
      <c r="DA663" s="242"/>
      <c r="DB663" s="242"/>
      <c r="DC663" s="248"/>
      <c r="DD663" s="248"/>
      <c r="DE663" s="170"/>
      <c r="DF663" s="170"/>
      <c r="DG663" s="107"/>
      <c r="DH663" s="107"/>
      <c r="DK663" s="258"/>
      <c r="DL663" s="258"/>
      <c r="DM663" s="154"/>
      <c r="DN663" s="154"/>
      <c r="DO663" s="264"/>
      <c r="DP663" s="264"/>
      <c r="DQ663" s="270"/>
      <c r="DR663" s="270"/>
      <c r="DS663" s="113"/>
      <c r="DT663" s="113"/>
      <c r="DW663" s="276"/>
      <c r="DX663" s="276"/>
      <c r="DY663" s="282"/>
      <c r="DZ663" s="282"/>
      <c r="EA663" s="258"/>
      <c r="EB663" s="258"/>
      <c r="EC663" s="288"/>
      <c r="ED663" s="288"/>
      <c r="EG663" s="299"/>
      <c r="EH663" s="299"/>
      <c r="EI663" s="230"/>
      <c r="EJ663" s="230"/>
    </row>
    <row r="664" spans="1:140" s="91" customFormat="1" x14ac:dyDescent="0.2">
      <c r="A664" s="90"/>
      <c r="B664" s="81"/>
      <c r="D664" s="80"/>
      <c r="E664" s="96"/>
      <c r="F664" s="96"/>
      <c r="G664" s="97"/>
      <c r="H664" s="80"/>
      <c r="AL664" s="90"/>
      <c r="AM664" s="90"/>
      <c r="AY664" s="125"/>
      <c r="AZ664" s="125"/>
      <c r="BA664" s="107"/>
      <c r="BB664" s="107"/>
      <c r="BC664" s="131"/>
      <c r="BD664" s="131"/>
      <c r="BE664" s="170"/>
      <c r="BF664" s="170"/>
      <c r="BG664" s="119"/>
      <c r="BH664" s="119"/>
      <c r="BI664" s="113"/>
      <c r="BJ664" s="113"/>
      <c r="BK664" s="107"/>
      <c r="BL664" s="107"/>
      <c r="BM664" s="154"/>
      <c r="BN664" s="154"/>
      <c r="BO664" s="160"/>
      <c r="BP664" s="160"/>
      <c r="BQ664" s="107"/>
      <c r="BR664" s="107"/>
      <c r="BS664" s="177"/>
      <c r="BT664" s="177"/>
      <c r="BU664" s="187"/>
      <c r="BV664" s="187"/>
      <c r="BW664" s="193"/>
      <c r="BX664" s="193"/>
      <c r="BY664" s="154"/>
      <c r="BZ664" s="154"/>
      <c r="CA664" s="170"/>
      <c r="CB664" s="170"/>
      <c r="CC664" s="206"/>
      <c r="CD664" s="206"/>
      <c r="CE664" s="177"/>
      <c r="CF664" s="177"/>
      <c r="CI664" s="212"/>
      <c r="CJ664" s="212"/>
      <c r="CM664" s="160"/>
      <c r="CN664" s="160"/>
      <c r="CO664" s="218"/>
      <c r="CP664" s="218"/>
      <c r="CS664" s="107"/>
      <c r="CT664" s="107"/>
      <c r="CU664" s="187"/>
      <c r="CV664" s="187"/>
      <c r="CW664" s="230"/>
      <c r="CX664" s="230"/>
      <c r="CY664" s="236"/>
      <c r="CZ664" s="236"/>
      <c r="DA664" s="242"/>
      <c r="DB664" s="242"/>
      <c r="DC664" s="248"/>
      <c r="DD664" s="248"/>
      <c r="DE664" s="170"/>
      <c r="DF664" s="170"/>
      <c r="DG664" s="107"/>
      <c r="DH664" s="107"/>
      <c r="DK664" s="258"/>
      <c r="DL664" s="258"/>
      <c r="DM664" s="154"/>
      <c r="DN664" s="154"/>
      <c r="DO664" s="264"/>
      <c r="DP664" s="264"/>
      <c r="DQ664" s="270"/>
      <c r="DR664" s="270"/>
      <c r="DS664" s="113"/>
      <c r="DT664" s="113"/>
      <c r="DW664" s="276"/>
      <c r="DX664" s="276"/>
      <c r="DY664" s="282"/>
      <c r="DZ664" s="282"/>
      <c r="EA664" s="258"/>
      <c r="EB664" s="258"/>
      <c r="EC664" s="288"/>
      <c r="ED664" s="288"/>
      <c r="EG664" s="299"/>
      <c r="EH664" s="299"/>
      <c r="EI664" s="230"/>
      <c r="EJ664" s="230"/>
    </row>
    <row r="665" spans="1:140" s="91" customFormat="1" x14ac:dyDescent="0.2">
      <c r="A665" s="90"/>
      <c r="B665" s="81"/>
      <c r="D665" s="80"/>
      <c r="E665" s="96"/>
      <c r="F665" s="96"/>
      <c r="G665" s="97"/>
      <c r="H665" s="80"/>
      <c r="AL665" s="90"/>
      <c r="AM665" s="90"/>
      <c r="AY665" s="125"/>
      <c r="AZ665" s="125"/>
      <c r="BA665" s="107"/>
      <c r="BB665" s="107"/>
      <c r="BC665" s="131"/>
      <c r="BD665" s="131"/>
      <c r="BE665" s="170"/>
      <c r="BF665" s="170"/>
      <c r="BG665" s="119"/>
      <c r="BH665" s="119"/>
      <c r="BI665" s="113"/>
      <c r="BJ665" s="113"/>
      <c r="BK665" s="107"/>
      <c r="BL665" s="107"/>
      <c r="BM665" s="154"/>
      <c r="BN665" s="154"/>
      <c r="BO665" s="160"/>
      <c r="BP665" s="160"/>
      <c r="BQ665" s="107"/>
      <c r="BR665" s="107"/>
      <c r="BS665" s="177"/>
      <c r="BT665" s="177"/>
      <c r="BU665" s="187"/>
      <c r="BV665" s="187"/>
      <c r="BW665" s="193"/>
      <c r="BX665" s="193"/>
      <c r="BY665" s="154"/>
      <c r="BZ665" s="154"/>
      <c r="CA665" s="170"/>
      <c r="CB665" s="170"/>
      <c r="CC665" s="206"/>
      <c r="CD665" s="206"/>
      <c r="CE665" s="177"/>
      <c r="CF665" s="177"/>
      <c r="CI665" s="212"/>
      <c r="CJ665" s="212"/>
      <c r="CM665" s="160"/>
      <c r="CN665" s="160"/>
      <c r="CO665" s="218"/>
      <c r="CP665" s="218"/>
      <c r="CS665" s="107"/>
      <c r="CT665" s="107"/>
      <c r="CU665" s="187"/>
      <c r="CV665" s="187"/>
      <c r="CW665" s="230"/>
      <c r="CX665" s="230"/>
      <c r="CY665" s="236"/>
      <c r="CZ665" s="236"/>
      <c r="DA665" s="242"/>
      <c r="DB665" s="242"/>
      <c r="DC665" s="248"/>
      <c r="DD665" s="248"/>
      <c r="DE665" s="170"/>
      <c r="DF665" s="170"/>
      <c r="DG665" s="107"/>
      <c r="DH665" s="107"/>
      <c r="DK665" s="258"/>
      <c r="DL665" s="258"/>
      <c r="DM665" s="154"/>
      <c r="DN665" s="154"/>
      <c r="DO665" s="264"/>
      <c r="DP665" s="264"/>
      <c r="DQ665" s="270"/>
      <c r="DR665" s="270"/>
      <c r="DS665" s="113"/>
      <c r="DT665" s="113"/>
      <c r="DW665" s="276"/>
      <c r="DX665" s="276"/>
      <c r="DY665" s="282"/>
      <c r="DZ665" s="282"/>
      <c r="EA665" s="258"/>
      <c r="EB665" s="258"/>
      <c r="EC665" s="288"/>
      <c r="ED665" s="288"/>
      <c r="EG665" s="299"/>
      <c r="EH665" s="299"/>
      <c r="EI665" s="230"/>
      <c r="EJ665" s="230"/>
    </row>
    <row r="666" spans="1:140" s="91" customFormat="1" x14ac:dyDescent="0.2">
      <c r="A666" s="90"/>
      <c r="B666" s="81"/>
      <c r="D666" s="80"/>
      <c r="E666" s="96"/>
      <c r="F666" s="96"/>
      <c r="G666" s="97"/>
      <c r="H666" s="80"/>
      <c r="AL666" s="90"/>
      <c r="AM666" s="90"/>
      <c r="AY666" s="125"/>
      <c r="AZ666" s="125"/>
      <c r="BA666" s="107"/>
      <c r="BB666" s="107"/>
      <c r="BC666" s="131"/>
      <c r="BD666" s="131"/>
      <c r="BE666" s="170"/>
      <c r="BF666" s="170"/>
      <c r="BG666" s="119"/>
      <c r="BH666" s="119"/>
      <c r="BI666" s="113"/>
      <c r="BJ666" s="113"/>
      <c r="BK666" s="107"/>
      <c r="BL666" s="107"/>
      <c r="BM666" s="154"/>
      <c r="BN666" s="154"/>
      <c r="BO666" s="160"/>
      <c r="BP666" s="160"/>
      <c r="BQ666" s="107"/>
      <c r="BR666" s="107"/>
      <c r="BS666" s="177"/>
      <c r="BT666" s="177"/>
      <c r="BU666" s="187"/>
      <c r="BV666" s="187"/>
      <c r="BW666" s="193"/>
      <c r="BX666" s="193"/>
      <c r="BY666" s="154"/>
      <c r="BZ666" s="154"/>
      <c r="CA666" s="170"/>
      <c r="CB666" s="170"/>
      <c r="CC666" s="206"/>
      <c r="CD666" s="206"/>
      <c r="CE666" s="177"/>
      <c r="CF666" s="177"/>
      <c r="CI666" s="212"/>
      <c r="CJ666" s="212"/>
      <c r="CM666" s="160"/>
      <c r="CN666" s="160"/>
      <c r="CO666" s="218"/>
      <c r="CP666" s="218"/>
      <c r="CS666" s="107"/>
      <c r="CT666" s="107"/>
      <c r="CU666" s="187"/>
      <c r="CV666" s="187"/>
      <c r="CW666" s="230"/>
      <c r="CX666" s="230"/>
      <c r="CY666" s="236"/>
      <c r="CZ666" s="236"/>
      <c r="DA666" s="242"/>
      <c r="DB666" s="242"/>
      <c r="DC666" s="248"/>
      <c r="DD666" s="248"/>
      <c r="DE666" s="170"/>
      <c r="DF666" s="170"/>
      <c r="DG666" s="107"/>
      <c r="DH666" s="107"/>
      <c r="DK666" s="258"/>
      <c r="DL666" s="258"/>
      <c r="DM666" s="154"/>
      <c r="DN666" s="154"/>
      <c r="DO666" s="264"/>
      <c r="DP666" s="264"/>
      <c r="DQ666" s="270"/>
      <c r="DR666" s="270"/>
      <c r="DS666" s="113"/>
      <c r="DT666" s="113"/>
      <c r="DW666" s="276"/>
      <c r="DX666" s="276"/>
      <c r="DY666" s="282"/>
      <c r="DZ666" s="282"/>
      <c r="EA666" s="258"/>
      <c r="EB666" s="258"/>
      <c r="EC666" s="288"/>
      <c r="ED666" s="288"/>
      <c r="EG666" s="299"/>
      <c r="EH666" s="299"/>
      <c r="EI666" s="230"/>
      <c r="EJ666" s="230"/>
    </row>
    <row r="667" spans="1:140" s="91" customFormat="1" x14ac:dyDescent="0.2">
      <c r="A667" s="90"/>
      <c r="B667" s="81"/>
      <c r="D667" s="80"/>
      <c r="E667" s="96"/>
      <c r="F667" s="96"/>
      <c r="G667" s="97"/>
      <c r="H667" s="80"/>
      <c r="AL667" s="90"/>
      <c r="AM667" s="90"/>
      <c r="AY667" s="125"/>
      <c r="AZ667" s="125"/>
      <c r="BA667" s="107"/>
      <c r="BB667" s="107"/>
      <c r="BC667" s="131"/>
      <c r="BD667" s="131"/>
      <c r="BE667" s="170"/>
      <c r="BF667" s="170"/>
      <c r="BG667" s="119"/>
      <c r="BH667" s="119"/>
      <c r="BI667" s="113"/>
      <c r="BJ667" s="113"/>
      <c r="BK667" s="107"/>
      <c r="BL667" s="107"/>
      <c r="BM667" s="154"/>
      <c r="BN667" s="154"/>
      <c r="BO667" s="160"/>
      <c r="BP667" s="160"/>
      <c r="BQ667" s="107"/>
      <c r="BR667" s="107"/>
      <c r="BS667" s="177"/>
      <c r="BT667" s="177"/>
      <c r="BU667" s="187"/>
      <c r="BV667" s="187"/>
      <c r="BW667" s="193"/>
      <c r="BX667" s="193"/>
      <c r="BY667" s="154"/>
      <c r="BZ667" s="154"/>
      <c r="CA667" s="170"/>
      <c r="CB667" s="170"/>
      <c r="CC667" s="206"/>
      <c r="CD667" s="206"/>
      <c r="CE667" s="177"/>
      <c r="CF667" s="177"/>
      <c r="CI667" s="212"/>
      <c r="CJ667" s="212"/>
      <c r="CM667" s="160"/>
      <c r="CN667" s="160"/>
      <c r="CO667" s="218"/>
      <c r="CP667" s="218"/>
      <c r="CS667" s="107"/>
      <c r="CT667" s="107"/>
      <c r="CU667" s="187"/>
      <c r="CV667" s="187"/>
      <c r="CW667" s="230"/>
      <c r="CX667" s="230"/>
      <c r="CY667" s="236"/>
      <c r="CZ667" s="236"/>
      <c r="DA667" s="242"/>
      <c r="DB667" s="242"/>
      <c r="DC667" s="248"/>
      <c r="DD667" s="248"/>
      <c r="DE667" s="170"/>
      <c r="DF667" s="170"/>
      <c r="DG667" s="107"/>
      <c r="DH667" s="107"/>
      <c r="DK667" s="258"/>
      <c r="DL667" s="258"/>
      <c r="DM667" s="154"/>
      <c r="DN667" s="154"/>
      <c r="DO667" s="264"/>
      <c r="DP667" s="264"/>
      <c r="DQ667" s="270"/>
      <c r="DR667" s="270"/>
      <c r="DS667" s="113"/>
      <c r="DT667" s="113"/>
      <c r="DW667" s="276"/>
      <c r="DX667" s="276"/>
      <c r="DY667" s="282"/>
      <c r="DZ667" s="282"/>
      <c r="EA667" s="258"/>
      <c r="EB667" s="258"/>
      <c r="EC667" s="288"/>
      <c r="ED667" s="288"/>
      <c r="EG667" s="299"/>
      <c r="EH667" s="299"/>
      <c r="EI667" s="230"/>
      <c r="EJ667" s="230"/>
    </row>
    <row r="668" spans="1:140" s="91" customFormat="1" x14ac:dyDescent="0.2">
      <c r="A668" s="90"/>
      <c r="B668" s="81"/>
      <c r="D668" s="80"/>
      <c r="E668" s="96"/>
      <c r="F668" s="96"/>
      <c r="G668" s="97"/>
      <c r="H668" s="80"/>
      <c r="AL668" s="90"/>
      <c r="AM668" s="90"/>
      <c r="AY668" s="125"/>
      <c r="AZ668" s="125"/>
      <c r="BA668" s="107"/>
      <c r="BB668" s="107"/>
      <c r="BC668" s="131"/>
      <c r="BD668" s="131"/>
      <c r="BE668" s="170"/>
      <c r="BF668" s="170"/>
      <c r="BG668" s="119"/>
      <c r="BH668" s="119"/>
      <c r="BI668" s="113"/>
      <c r="BJ668" s="113"/>
      <c r="BK668" s="107"/>
      <c r="BL668" s="107"/>
      <c r="BM668" s="154"/>
      <c r="BN668" s="154"/>
      <c r="BO668" s="160"/>
      <c r="BP668" s="160"/>
      <c r="BQ668" s="107"/>
      <c r="BR668" s="107"/>
      <c r="BS668" s="177"/>
      <c r="BT668" s="177"/>
      <c r="BU668" s="187"/>
      <c r="BV668" s="187"/>
      <c r="BW668" s="193"/>
      <c r="BX668" s="193"/>
      <c r="BY668" s="154"/>
      <c r="BZ668" s="154"/>
      <c r="CA668" s="170"/>
      <c r="CB668" s="170"/>
      <c r="CC668" s="206"/>
      <c r="CD668" s="206"/>
      <c r="CE668" s="177"/>
      <c r="CF668" s="177"/>
      <c r="CI668" s="212"/>
      <c r="CJ668" s="212"/>
      <c r="CM668" s="160"/>
      <c r="CN668" s="160"/>
      <c r="CO668" s="218"/>
      <c r="CP668" s="218"/>
      <c r="CS668" s="107"/>
      <c r="CT668" s="107"/>
      <c r="CU668" s="187"/>
      <c r="CV668" s="187"/>
      <c r="CW668" s="230"/>
      <c r="CX668" s="230"/>
      <c r="CY668" s="236"/>
      <c r="CZ668" s="236"/>
      <c r="DA668" s="242"/>
      <c r="DB668" s="242"/>
      <c r="DC668" s="248"/>
      <c r="DD668" s="248"/>
      <c r="DE668" s="170"/>
      <c r="DF668" s="170"/>
      <c r="DG668" s="107"/>
      <c r="DH668" s="107"/>
      <c r="DK668" s="258"/>
      <c r="DL668" s="258"/>
      <c r="DM668" s="154"/>
      <c r="DN668" s="154"/>
      <c r="DO668" s="264"/>
      <c r="DP668" s="264"/>
      <c r="DQ668" s="270"/>
      <c r="DR668" s="270"/>
      <c r="DS668" s="113"/>
      <c r="DT668" s="113"/>
      <c r="DW668" s="276"/>
      <c r="DX668" s="276"/>
      <c r="DY668" s="282"/>
      <c r="DZ668" s="282"/>
      <c r="EA668" s="258"/>
      <c r="EB668" s="258"/>
      <c r="EC668" s="288"/>
      <c r="ED668" s="288"/>
      <c r="EG668" s="299"/>
      <c r="EH668" s="299"/>
      <c r="EI668" s="230"/>
      <c r="EJ668" s="230"/>
    </row>
    <row r="669" spans="1:140" s="91" customFormat="1" x14ac:dyDescent="0.2">
      <c r="A669" s="90"/>
      <c r="B669" s="81"/>
      <c r="D669" s="80"/>
      <c r="E669" s="96"/>
      <c r="F669" s="96"/>
      <c r="G669" s="97"/>
      <c r="H669" s="80"/>
      <c r="AL669" s="90"/>
      <c r="AM669" s="90"/>
      <c r="AY669" s="125"/>
      <c r="AZ669" s="125"/>
      <c r="BA669" s="107"/>
      <c r="BB669" s="107"/>
      <c r="BC669" s="131"/>
      <c r="BD669" s="131"/>
      <c r="BE669" s="170"/>
      <c r="BF669" s="170"/>
      <c r="BG669" s="119"/>
      <c r="BH669" s="119"/>
      <c r="BI669" s="113"/>
      <c r="BJ669" s="113"/>
      <c r="BK669" s="107"/>
      <c r="BL669" s="107"/>
      <c r="BM669" s="154"/>
      <c r="BN669" s="154"/>
      <c r="BO669" s="160"/>
      <c r="BP669" s="160"/>
      <c r="BQ669" s="107"/>
      <c r="BR669" s="107"/>
      <c r="BS669" s="177"/>
      <c r="BT669" s="177"/>
      <c r="BU669" s="187"/>
      <c r="BV669" s="187"/>
      <c r="BW669" s="193"/>
      <c r="BX669" s="193"/>
      <c r="BY669" s="154"/>
      <c r="BZ669" s="154"/>
      <c r="CA669" s="170"/>
      <c r="CB669" s="170"/>
      <c r="CC669" s="206"/>
      <c r="CD669" s="206"/>
      <c r="CE669" s="177"/>
      <c r="CF669" s="177"/>
      <c r="CI669" s="212"/>
      <c r="CJ669" s="212"/>
      <c r="CM669" s="160"/>
      <c r="CN669" s="160"/>
      <c r="CO669" s="218"/>
      <c r="CP669" s="218"/>
      <c r="CS669" s="107"/>
      <c r="CT669" s="107"/>
      <c r="CU669" s="187"/>
      <c r="CV669" s="187"/>
      <c r="CW669" s="230"/>
      <c r="CX669" s="230"/>
      <c r="CY669" s="236"/>
      <c r="CZ669" s="236"/>
      <c r="DA669" s="242"/>
      <c r="DB669" s="242"/>
      <c r="DC669" s="248"/>
      <c r="DD669" s="248"/>
      <c r="DE669" s="170"/>
      <c r="DF669" s="170"/>
      <c r="DG669" s="107"/>
      <c r="DH669" s="107"/>
      <c r="DK669" s="258"/>
      <c r="DL669" s="258"/>
      <c r="DM669" s="154"/>
      <c r="DN669" s="154"/>
      <c r="DO669" s="264"/>
      <c r="DP669" s="264"/>
      <c r="DQ669" s="270"/>
      <c r="DR669" s="270"/>
      <c r="DS669" s="113"/>
      <c r="DT669" s="113"/>
      <c r="DW669" s="276"/>
      <c r="DX669" s="276"/>
      <c r="DY669" s="282"/>
      <c r="DZ669" s="282"/>
      <c r="EA669" s="258"/>
      <c r="EB669" s="258"/>
      <c r="EC669" s="288"/>
      <c r="ED669" s="288"/>
      <c r="EG669" s="299"/>
      <c r="EH669" s="299"/>
      <c r="EI669" s="230"/>
      <c r="EJ669" s="230"/>
    </row>
    <row r="670" spans="1:140" s="91" customFormat="1" x14ac:dyDescent="0.2">
      <c r="A670" s="90"/>
      <c r="B670" s="81"/>
      <c r="D670" s="80"/>
      <c r="E670" s="96"/>
      <c r="F670" s="96"/>
      <c r="G670" s="97"/>
      <c r="H670" s="80"/>
      <c r="AL670" s="90"/>
      <c r="AM670" s="90"/>
      <c r="AY670" s="125"/>
      <c r="AZ670" s="125"/>
      <c r="BA670" s="107"/>
      <c r="BB670" s="107"/>
      <c r="BC670" s="131"/>
      <c r="BD670" s="131"/>
      <c r="BE670" s="170"/>
      <c r="BF670" s="170"/>
      <c r="BG670" s="119"/>
      <c r="BH670" s="119"/>
      <c r="BI670" s="113"/>
      <c r="BJ670" s="113"/>
      <c r="BK670" s="107"/>
      <c r="BL670" s="107"/>
      <c r="BM670" s="154"/>
      <c r="BN670" s="154"/>
      <c r="BO670" s="160"/>
      <c r="BP670" s="160"/>
      <c r="BQ670" s="107"/>
      <c r="BR670" s="107"/>
      <c r="BS670" s="177"/>
      <c r="BT670" s="177"/>
      <c r="BU670" s="187"/>
      <c r="BV670" s="187"/>
      <c r="BW670" s="193"/>
      <c r="BX670" s="193"/>
      <c r="BY670" s="154"/>
      <c r="BZ670" s="154"/>
      <c r="CA670" s="170"/>
      <c r="CB670" s="170"/>
      <c r="CC670" s="206"/>
      <c r="CD670" s="206"/>
      <c r="CE670" s="177"/>
      <c r="CF670" s="177"/>
      <c r="CI670" s="212"/>
      <c r="CJ670" s="212"/>
      <c r="CM670" s="160"/>
      <c r="CN670" s="160"/>
      <c r="CO670" s="218"/>
      <c r="CP670" s="218"/>
      <c r="CS670" s="107"/>
      <c r="CT670" s="107"/>
      <c r="CU670" s="187"/>
      <c r="CV670" s="187"/>
      <c r="CW670" s="230"/>
      <c r="CX670" s="230"/>
      <c r="CY670" s="236"/>
      <c r="CZ670" s="236"/>
      <c r="DA670" s="242"/>
      <c r="DB670" s="242"/>
      <c r="DC670" s="248"/>
      <c r="DD670" s="248"/>
      <c r="DE670" s="170"/>
      <c r="DF670" s="170"/>
      <c r="DG670" s="107"/>
      <c r="DH670" s="107"/>
      <c r="DK670" s="258"/>
      <c r="DL670" s="258"/>
      <c r="DM670" s="154"/>
      <c r="DN670" s="154"/>
      <c r="DO670" s="264"/>
      <c r="DP670" s="264"/>
      <c r="DQ670" s="270"/>
      <c r="DR670" s="270"/>
      <c r="DS670" s="113"/>
      <c r="DT670" s="113"/>
      <c r="DW670" s="276"/>
      <c r="DX670" s="276"/>
      <c r="DY670" s="282"/>
      <c r="DZ670" s="282"/>
      <c r="EA670" s="258"/>
      <c r="EB670" s="258"/>
      <c r="EC670" s="288"/>
      <c r="ED670" s="288"/>
      <c r="EG670" s="299"/>
      <c r="EH670" s="299"/>
      <c r="EI670" s="230"/>
      <c r="EJ670" s="230"/>
    </row>
    <row r="671" spans="1:140" s="91" customFormat="1" x14ac:dyDescent="0.2">
      <c r="A671" s="90"/>
      <c r="B671" s="81"/>
      <c r="D671" s="80"/>
      <c r="E671" s="96"/>
      <c r="F671" s="96"/>
      <c r="G671" s="97"/>
      <c r="H671" s="80"/>
      <c r="AL671" s="90"/>
      <c r="AM671" s="90"/>
      <c r="AY671" s="125"/>
      <c r="AZ671" s="125"/>
      <c r="BA671" s="107"/>
      <c r="BB671" s="107"/>
      <c r="BC671" s="131"/>
      <c r="BD671" s="131"/>
      <c r="BE671" s="170"/>
      <c r="BF671" s="170"/>
      <c r="BG671" s="119"/>
      <c r="BH671" s="119"/>
      <c r="BI671" s="113"/>
      <c r="BJ671" s="113"/>
      <c r="BK671" s="107"/>
      <c r="BL671" s="107"/>
      <c r="BM671" s="154"/>
      <c r="BN671" s="154"/>
      <c r="BO671" s="160"/>
      <c r="BP671" s="160"/>
      <c r="BQ671" s="107"/>
      <c r="BR671" s="107"/>
      <c r="BS671" s="177"/>
      <c r="BT671" s="177"/>
      <c r="BU671" s="187"/>
      <c r="BV671" s="187"/>
      <c r="BW671" s="193"/>
      <c r="BX671" s="193"/>
      <c r="BY671" s="154"/>
      <c r="BZ671" s="154"/>
      <c r="CA671" s="170"/>
      <c r="CB671" s="170"/>
      <c r="CC671" s="206"/>
      <c r="CD671" s="206"/>
      <c r="CE671" s="177"/>
      <c r="CF671" s="177"/>
      <c r="CI671" s="212"/>
      <c r="CJ671" s="212"/>
      <c r="CM671" s="160"/>
      <c r="CN671" s="160"/>
      <c r="CO671" s="218"/>
      <c r="CP671" s="218"/>
      <c r="CS671" s="107"/>
      <c r="CT671" s="107"/>
      <c r="CU671" s="187"/>
      <c r="CV671" s="187"/>
      <c r="CW671" s="230"/>
      <c r="CX671" s="230"/>
      <c r="CY671" s="236"/>
      <c r="CZ671" s="236"/>
      <c r="DA671" s="242"/>
      <c r="DB671" s="242"/>
      <c r="DC671" s="248"/>
      <c r="DD671" s="248"/>
      <c r="DE671" s="170"/>
      <c r="DF671" s="170"/>
      <c r="DG671" s="107"/>
      <c r="DH671" s="107"/>
      <c r="DK671" s="258"/>
      <c r="DL671" s="258"/>
      <c r="DM671" s="154"/>
      <c r="DN671" s="154"/>
      <c r="DO671" s="264"/>
      <c r="DP671" s="264"/>
      <c r="DQ671" s="270"/>
      <c r="DR671" s="270"/>
      <c r="DS671" s="113"/>
      <c r="DT671" s="113"/>
      <c r="DW671" s="276"/>
      <c r="DX671" s="276"/>
      <c r="DY671" s="282"/>
      <c r="DZ671" s="282"/>
      <c r="EA671" s="258"/>
      <c r="EB671" s="258"/>
      <c r="EC671" s="288"/>
      <c r="ED671" s="288"/>
      <c r="EG671" s="299"/>
      <c r="EH671" s="299"/>
      <c r="EI671" s="230"/>
      <c r="EJ671" s="230"/>
    </row>
    <row r="672" spans="1:140" s="91" customFormat="1" x14ac:dyDescent="0.2">
      <c r="A672" s="90"/>
      <c r="B672" s="81"/>
      <c r="D672" s="80"/>
      <c r="E672" s="96"/>
      <c r="F672" s="96"/>
      <c r="G672" s="97"/>
      <c r="H672" s="80"/>
      <c r="AL672" s="90"/>
      <c r="AM672" s="90"/>
      <c r="AY672" s="125"/>
      <c r="AZ672" s="125"/>
      <c r="BA672" s="107"/>
      <c r="BB672" s="107"/>
      <c r="BC672" s="131"/>
      <c r="BD672" s="131"/>
      <c r="BE672" s="170"/>
      <c r="BF672" s="170"/>
      <c r="BG672" s="119"/>
      <c r="BH672" s="119"/>
      <c r="BI672" s="113"/>
      <c r="BJ672" s="113"/>
      <c r="BK672" s="107"/>
      <c r="BL672" s="107"/>
      <c r="BM672" s="154"/>
      <c r="BN672" s="154"/>
      <c r="BO672" s="160"/>
      <c r="BP672" s="160"/>
      <c r="BQ672" s="107"/>
      <c r="BR672" s="107"/>
      <c r="BS672" s="177"/>
      <c r="BT672" s="177"/>
      <c r="BU672" s="187"/>
      <c r="BV672" s="187"/>
      <c r="BW672" s="193"/>
      <c r="BX672" s="193"/>
      <c r="BY672" s="154"/>
      <c r="BZ672" s="154"/>
      <c r="CA672" s="170"/>
      <c r="CB672" s="170"/>
      <c r="CC672" s="206"/>
      <c r="CD672" s="206"/>
      <c r="CE672" s="177"/>
      <c r="CF672" s="177"/>
      <c r="CI672" s="212"/>
      <c r="CJ672" s="212"/>
      <c r="CM672" s="160"/>
      <c r="CN672" s="160"/>
      <c r="CO672" s="218"/>
      <c r="CP672" s="218"/>
      <c r="CS672" s="107"/>
      <c r="CT672" s="107"/>
      <c r="CU672" s="187"/>
      <c r="CV672" s="187"/>
      <c r="CW672" s="230"/>
      <c r="CX672" s="230"/>
      <c r="CY672" s="236"/>
      <c r="CZ672" s="236"/>
      <c r="DA672" s="242"/>
      <c r="DB672" s="242"/>
      <c r="DC672" s="248"/>
      <c r="DD672" s="248"/>
      <c r="DE672" s="170"/>
      <c r="DF672" s="170"/>
      <c r="DG672" s="107"/>
      <c r="DH672" s="107"/>
      <c r="DK672" s="258"/>
      <c r="DL672" s="258"/>
      <c r="DM672" s="154"/>
      <c r="DN672" s="154"/>
      <c r="DO672" s="264"/>
      <c r="DP672" s="264"/>
      <c r="DQ672" s="270"/>
      <c r="DR672" s="270"/>
      <c r="DS672" s="113"/>
      <c r="DT672" s="113"/>
      <c r="DW672" s="276"/>
      <c r="DX672" s="276"/>
      <c r="DY672" s="282"/>
      <c r="DZ672" s="282"/>
      <c r="EA672" s="258"/>
      <c r="EB672" s="258"/>
      <c r="EC672" s="288"/>
      <c r="ED672" s="288"/>
      <c r="EG672" s="299"/>
      <c r="EH672" s="299"/>
      <c r="EI672" s="230"/>
      <c r="EJ672" s="230"/>
    </row>
    <row r="673" spans="1:140" s="91" customFormat="1" x14ac:dyDescent="0.2">
      <c r="A673" s="90"/>
      <c r="B673" s="81"/>
      <c r="D673" s="80"/>
      <c r="E673" s="96"/>
      <c r="F673" s="96"/>
      <c r="G673" s="97"/>
      <c r="H673" s="80"/>
      <c r="AL673" s="90"/>
      <c r="AM673" s="90"/>
      <c r="AY673" s="125"/>
      <c r="AZ673" s="125"/>
      <c r="BA673" s="107"/>
      <c r="BB673" s="107"/>
      <c r="BC673" s="131"/>
      <c r="BD673" s="131"/>
      <c r="BE673" s="170"/>
      <c r="BF673" s="170"/>
      <c r="BG673" s="119"/>
      <c r="BH673" s="119"/>
      <c r="BI673" s="113"/>
      <c r="BJ673" s="113"/>
      <c r="BK673" s="107"/>
      <c r="BL673" s="107"/>
      <c r="BM673" s="154"/>
      <c r="BN673" s="154"/>
      <c r="BO673" s="160"/>
      <c r="BP673" s="160"/>
      <c r="BQ673" s="107"/>
      <c r="BR673" s="107"/>
      <c r="BS673" s="177"/>
      <c r="BT673" s="177"/>
      <c r="BU673" s="187"/>
      <c r="BV673" s="187"/>
      <c r="BW673" s="193"/>
      <c r="BX673" s="193"/>
      <c r="BY673" s="154"/>
      <c r="BZ673" s="154"/>
      <c r="CA673" s="170"/>
      <c r="CB673" s="170"/>
      <c r="CC673" s="206"/>
      <c r="CD673" s="206"/>
      <c r="CE673" s="177"/>
      <c r="CF673" s="177"/>
      <c r="CI673" s="212"/>
      <c r="CJ673" s="212"/>
      <c r="CM673" s="160"/>
      <c r="CN673" s="160"/>
      <c r="CO673" s="218"/>
      <c r="CP673" s="218"/>
      <c r="CS673" s="107"/>
      <c r="CT673" s="107"/>
      <c r="CU673" s="187"/>
      <c r="CV673" s="187"/>
      <c r="CW673" s="230"/>
      <c r="CX673" s="230"/>
      <c r="CY673" s="236"/>
      <c r="CZ673" s="236"/>
      <c r="DA673" s="242"/>
      <c r="DB673" s="242"/>
      <c r="DC673" s="248"/>
      <c r="DD673" s="248"/>
      <c r="DE673" s="170"/>
      <c r="DF673" s="170"/>
      <c r="DG673" s="107"/>
      <c r="DH673" s="107"/>
      <c r="DK673" s="258"/>
      <c r="DL673" s="258"/>
      <c r="DM673" s="154"/>
      <c r="DN673" s="154"/>
      <c r="DO673" s="264"/>
      <c r="DP673" s="264"/>
      <c r="DQ673" s="270"/>
      <c r="DR673" s="270"/>
      <c r="DS673" s="113"/>
      <c r="DT673" s="113"/>
      <c r="DW673" s="276"/>
      <c r="DX673" s="276"/>
      <c r="DY673" s="282"/>
      <c r="DZ673" s="282"/>
      <c r="EA673" s="258"/>
      <c r="EB673" s="258"/>
      <c r="EC673" s="288"/>
      <c r="ED673" s="288"/>
      <c r="EG673" s="299"/>
      <c r="EH673" s="299"/>
      <c r="EI673" s="230"/>
      <c r="EJ673" s="230"/>
    </row>
    <row r="674" spans="1:140" s="91" customFormat="1" x14ac:dyDescent="0.2">
      <c r="A674" s="90"/>
      <c r="B674" s="81"/>
      <c r="D674" s="80"/>
      <c r="E674" s="96"/>
      <c r="F674" s="96"/>
      <c r="G674" s="97"/>
      <c r="H674" s="80"/>
      <c r="AL674" s="90"/>
      <c r="AM674" s="90"/>
      <c r="AY674" s="125"/>
      <c r="AZ674" s="125"/>
      <c r="BA674" s="107"/>
      <c r="BB674" s="107"/>
      <c r="BC674" s="131"/>
      <c r="BD674" s="131"/>
      <c r="BE674" s="170"/>
      <c r="BF674" s="170"/>
      <c r="BG674" s="119"/>
      <c r="BH674" s="119"/>
      <c r="BI674" s="113"/>
      <c r="BJ674" s="113"/>
      <c r="BK674" s="107"/>
      <c r="BL674" s="107"/>
      <c r="BM674" s="154"/>
      <c r="BN674" s="154"/>
      <c r="BO674" s="160"/>
      <c r="BP674" s="160"/>
      <c r="BQ674" s="107"/>
      <c r="BR674" s="107"/>
      <c r="BS674" s="177"/>
      <c r="BT674" s="177"/>
      <c r="BU674" s="187"/>
      <c r="BV674" s="187"/>
      <c r="BW674" s="193"/>
      <c r="BX674" s="193"/>
      <c r="BY674" s="154"/>
      <c r="BZ674" s="154"/>
      <c r="CA674" s="170"/>
      <c r="CB674" s="170"/>
      <c r="CC674" s="206"/>
      <c r="CD674" s="206"/>
      <c r="CE674" s="177"/>
      <c r="CF674" s="177"/>
      <c r="CI674" s="212"/>
      <c r="CJ674" s="212"/>
      <c r="CM674" s="160"/>
      <c r="CN674" s="160"/>
      <c r="CO674" s="218"/>
      <c r="CP674" s="218"/>
      <c r="CS674" s="107"/>
      <c r="CT674" s="107"/>
      <c r="CU674" s="187"/>
      <c r="CV674" s="187"/>
      <c r="CW674" s="230"/>
      <c r="CX674" s="230"/>
      <c r="CY674" s="236"/>
      <c r="CZ674" s="236"/>
      <c r="DA674" s="242"/>
      <c r="DB674" s="242"/>
      <c r="DC674" s="248"/>
      <c r="DD674" s="248"/>
      <c r="DE674" s="170"/>
      <c r="DF674" s="170"/>
      <c r="DG674" s="107"/>
      <c r="DH674" s="107"/>
      <c r="DK674" s="258"/>
      <c r="DL674" s="258"/>
      <c r="DM674" s="154"/>
      <c r="DN674" s="154"/>
      <c r="DO674" s="264"/>
      <c r="DP674" s="264"/>
      <c r="DQ674" s="270"/>
      <c r="DR674" s="270"/>
      <c r="DS674" s="113"/>
      <c r="DT674" s="113"/>
      <c r="DW674" s="276"/>
      <c r="DX674" s="276"/>
      <c r="DY674" s="282"/>
      <c r="DZ674" s="282"/>
      <c r="EA674" s="258"/>
      <c r="EB674" s="258"/>
      <c r="EC674" s="288"/>
      <c r="ED674" s="288"/>
      <c r="EG674" s="299"/>
      <c r="EH674" s="299"/>
      <c r="EI674" s="230"/>
      <c r="EJ674" s="230"/>
    </row>
    <row r="675" spans="1:140" s="91" customFormat="1" x14ac:dyDescent="0.2">
      <c r="A675" s="90"/>
      <c r="B675" s="81"/>
      <c r="D675" s="80"/>
      <c r="E675" s="96"/>
      <c r="F675" s="96"/>
      <c r="G675" s="97"/>
      <c r="H675" s="80"/>
      <c r="AL675" s="90"/>
      <c r="AM675" s="90"/>
      <c r="AY675" s="125"/>
      <c r="AZ675" s="125"/>
      <c r="BA675" s="107"/>
      <c r="BB675" s="107"/>
      <c r="BC675" s="131"/>
      <c r="BD675" s="131"/>
      <c r="BE675" s="170"/>
      <c r="BF675" s="170"/>
      <c r="BG675" s="119"/>
      <c r="BH675" s="119"/>
      <c r="BI675" s="113"/>
      <c r="BJ675" s="113"/>
      <c r="BK675" s="107"/>
      <c r="BL675" s="107"/>
      <c r="BM675" s="154"/>
      <c r="BN675" s="154"/>
      <c r="BO675" s="160"/>
      <c r="BP675" s="160"/>
      <c r="BQ675" s="107"/>
      <c r="BR675" s="107"/>
      <c r="BS675" s="177"/>
      <c r="BT675" s="177"/>
      <c r="BU675" s="187"/>
      <c r="BV675" s="187"/>
      <c r="BW675" s="193"/>
      <c r="BX675" s="193"/>
      <c r="BY675" s="154"/>
      <c r="BZ675" s="154"/>
      <c r="CA675" s="170"/>
      <c r="CB675" s="170"/>
      <c r="CC675" s="206"/>
      <c r="CD675" s="206"/>
      <c r="CE675" s="177"/>
      <c r="CF675" s="177"/>
      <c r="CI675" s="212"/>
      <c r="CJ675" s="212"/>
      <c r="CM675" s="160"/>
      <c r="CN675" s="160"/>
      <c r="CO675" s="218"/>
      <c r="CP675" s="218"/>
      <c r="CS675" s="107"/>
      <c r="CT675" s="107"/>
      <c r="CU675" s="187"/>
      <c r="CV675" s="187"/>
      <c r="CW675" s="230"/>
      <c r="CX675" s="230"/>
      <c r="CY675" s="236"/>
      <c r="CZ675" s="236"/>
      <c r="DA675" s="242"/>
      <c r="DB675" s="242"/>
      <c r="DC675" s="248"/>
      <c r="DD675" s="248"/>
      <c r="DE675" s="170"/>
      <c r="DF675" s="170"/>
      <c r="DG675" s="107"/>
      <c r="DH675" s="107"/>
      <c r="DK675" s="258"/>
      <c r="DL675" s="258"/>
      <c r="DM675" s="154"/>
      <c r="DN675" s="154"/>
      <c r="DO675" s="264"/>
      <c r="DP675" s="264"/>
      <c r="DQ675" s="270"/>
      <c r="DR675" s="270"/>
      <c r="DS675" s="113"/>
      <c r="DT675" s="113"/>
      <c r="DW675" s="276"/>
      <c r="DX675" s="276"/>
      <c r="DY675" s="282"/>
      <c r="DZ675" s="282"/>
      <c r="EA675" s="258"/>
      <c r="EB675" s="258"/>
      <c r="EC675" s="288"/>
      <c r="ED675" s="288"/>
      <c r="EG675" s="299"/>
      <c r="EH675" s="299"/>
      <c r="EI675" s="230"/>
      <c r="EJ675" s="230"/>
    </row>
    <row r="676" spans="1:140" s="91" customFormat="1" x14ac:dyDescent="0.2">
      <c r="A676" s="90"/>
      <c r="B676" s="81"/>
      <c r="D676" s="80"/>
      <c r="E676" s="96"/>
      <c r="F676" s="96"/>
      <c r="G676" s="97"/>
      <c r="H676" s="80"/>
      <c r="AL676" s="90"/>
      <c r="AM676" s="90"/>
      <c r="AY676" s="125"/>
      <c r="AZ676" s="125"/>
      <c r="BA676" s="107"/>
      <c r="BB676" s="107"/>
      <c r="BC676" s="131"/>
      <c r="BD676" s="131"/>
      <c r="BE676" s="170"/>
      <c r="BF676" s="170"/>
      <c r="BG676" s="119"/>
      <c r="BH676" s="119"/>
      <c r="BI676" s="113"/>
      <c r="BJ676" s="113"/>
      <c r="BK676" s="107"/>
      <c r="BL676" s="107"/>
      <c r="BM676" s="154"/>
      <c r="BN676" s="154"/>
      <c r="BO676" s="160"/>
      <c r="BP676" s="160"/>
      <c r="BQ676" s="107"/>
      <c r="BR676" s="107"/>
      <c r="BS676" s="177"/>
      <c r="BT676" s="177"/>
      <c r="BU676" s="187"/>
      <c r="BV676" s="187"/>
      <c r="BW676" s="193"/>
      <c r="BX676" s="193"/>
      <c r="BY676" s="154"/>
      <c r="BZ676" s="154"/>
      <c r="CA676" s="170"/>
      <c r="CB676" s="170"/>
      <c r="CC676" s="206"/>
      <c r="CD676" s="206"/>
      <c r="CE676" s="177"/>
      <c r="CF676" s="177"/>
      <c r="CI676" s="212"/>
      <c r="CJ676" s="212"/>
      <c r="CM676" s="160"/>
      <c r="CN676" s="160"/>
      <c r="CO676" s="218"/>
      <c r="CP676" s="218"/>
      <c r="CS676" s="107"/>
      <c r="CT676" s="107"/>
      <c r="CU676" s="187"/>
      <c r="CV676" s="187"/>
      <c r="CW676" s="230"/>
      <c r="CX676" s="230"/>
      <c r="CY676" s="236"/>
      <c r="CZ676" s="236"/>
      <c r="DA676" s="242"/>
      <c r="DB676" s="242"/>
      <c r="DC676" s="248"/>
      <c r="DD676" s="248"/>
      <c r="DE676" s="170"/>
      <c r="DF676" s="170"/>
      <c r="DG676" s="107"/>
      <c r="DH676" s="107"/>
      <c r="DK676" s="258"/>
      <c r="DL676" s="258"/>
      <c r="DM676" s="154"/>
      <c r="DN676" s="154"/>
      <c r="DO676" s="264"/>
      <c r="DP676" s="264"/>
      <c r="DQ676" s="270"/>
      <c r="DR676" s="270"/>
      <c r="DS676" s="113"/>
      <c r="DT676" s="113"/>
      <c r="DW676" s="276"/>
      <c r="DX676" s="276"/>
      <c r="DY676" s="282"/>
      <c r="DZ676" s="282"/>
      <c r="EA676" s="258"/>
      <c r="EB676" s="258"/>
      <c r="EC676" s="288"/>
      <c r="ED676" s="288"/>
      <c r="EG676" s="299"/>
      <c r="EH676" s="299"/>
      <c r="EI676" s="230"/>
      <c r="EJ676" s="230"/>
    </row>
    <row r="677" spans="1:140" s="91" customFormat="1" x14ac:dyDescent="0.2">
      <c r="A677" s="90"/>
      <c r="B677" s="81"/>
      <c r="D677" s="80"/>
      <c r="E677" s="96"/>
      <c r="F677" s="96"/>
      <c r="G677" s="97"/>
      <c r="H677" s="80"/>
      <c r="AL677" s="90"/>
      <c r="AM677" s="90"/>
      <c r="AY677" s="125"/>
      <c r="AZ677" s="125"/>
      <c r="BA677" s="107"/>
      <c r="BB677" s="107"/>
      <c r="BC677" s="131"/>
      <c r="BD677" s="131"/>
      <c r="BE677" s="170"/>
      <c r="BF677" s="170"/>
      <c r="BG677" s="119"/>
      <c r="BH677" s="119"/>
      <c r="BI677" s="113"/>
      <c r="BJ677" s="113"/>
      <c r="BK677" s="107"/>
      <c r="BL677" s="107"/>
      <c r="BM677" s="154"/>
      <c r="BN677" s="154"/>
      <c r="BO677" s="160"/>
      <c r="BP677" s="160"/>
      <c r="BQ677" s="107"/>
      <c r="BR677" s="107"/>
      <c r="BS677" s="177"/>
      <c r="BT677" s="177"/>
      <c r="BU677" s="187"/>
      <c r="BV677" s="187"/>
      <c r="BW677" s="193"/>
      <c r="BX677" s="193"/>
      <c r="BY677" s="154"/>
      <c r="BZ677" s="154"/>
      <c r="CA677" s="170"/>
      <c r="CB677" s="170"/>
      <c r="CC677" s="206"/>
      <c r="CD677" s="206"/>
      <c r="CE677" s="177"/>
      <c r="CF677" s="177"/>
      <c r="CI677" s="212"/>
      <c r="CJ677" s="212"/>
      <c r="CM677" s="160"/>
      <c r="CN677" s="160"/>
      <c r="CO677" s="218"/>
      <c r="CP677" s="218"/>
      <c r="CS677" s="107"/>
      <c r="CT677" s="107"/>
      <c r="CU677" s="187"/>
      <c r="CV677" s="187"/>
      <c r="CW677" s="230"/>
      <c r="CX677" s="230"/>
      <c r="CY677" s="236"/>
      <c r="CZ677" s="236"/>
      <c r="DA677" s="242"/>
      <c r="DB677" s="242"/>
      <c r="DC677" s="248"/>
      <c r="DD677" s="248"/>
      <c r="DE677" s="170"/>
      <c r="DF677" s="170"/>
      <c r="DG677" s="107"/>
      <c r="DH677" s="107"/>
      <c r="DK677" s="258"/>
      <c r="DL677" s="258"/>
      <c r="DM677" s="154"/>
      <c r="DN677" s="154"/>
      <c r="DO677" s="264"/>
      <c r="DP677" s="264"/>
      <c r="DQ677" s="270"/>
      <c r="DR677" s="270"/>
      <c r="DS677" s="113"/>
      <c r="DT677" s="113"/>
      <c r="DW677" s="276"/>
      <c r="DX677" s="276"/>
      <c r="DY677" s="282"/>
      <c r="DZ677" s="282"/>
      <c r="EA677" s="258"/>
      <c r="EB677" s="258"/>
      <c r="EC677" s="288"/>
      <c r="ED677" s="288"/>
      <c r="EG677" s="299"/>
      <c r="EH677" s="299"/>
      <c r="EI677" s="230"/>
      <c r="EJ677" s="230"/>
    </row>
    <row r="678" spans="1:140" s="91" customFormat="1" x14ac:dyDescent="0.2">
      <c r="A678" s="90"/>
      <c r="B678" s="81"/>
      <c r="D678" s="80"/>
      <c r="E678" s="96"/>
      <c r="F678" s="96"/>
      <c r="G678" s="97"/>
      <c r="H678" s="80"/>
      <c r="AL678" s="90"/>
      <c r="AM678" s="90"/>
      <c r="AY678" s="125"/>
      <c r="AZ678" s="125"/>
      <c r="BA678" s="107"/>
      <c r="BB678" s="107"/>
      <c r="BC678" s="131"/>
      <c r="BD678" s="131"/>
      <c r="BE678" s="170"/>
      <c r="BF678" s="170"/>
      <c r="BG678" s="119"/>
      <c r="BH678" s="119"/>
      <c r="BI678" s="113"/>
      <c r="BJ678" s="113"/>
      <c r="BK678" s="107"/>
      <c r="BL678" s="107"/>
      <c r="BM678" s="154"/>
      <c r="BN678" s="154"/>
      <c r="BO678" s="160"/>
      <c r="BP678" s="160"/>
      <c r="BQ678" s="107"/>
      <c r="BR678" s="107"/>
      <c r="BS678" s="177"/>
      <c r="BT678" s="177"/>
      <c r="BU678" s="187"/>
      <c r="BV678" s="187"/>
      <c r="BW678" s="193"/>
      <c r="BX678" s="193"/>
      <c r="BY678" s="154"/>
      <c r="BZ678" s="154"/>
      <c r="CA678" s="170"/>
      <c r="CB678" s="170"/>
      <c r="CC678" s="206"/>
      <c r="CD678" s="206"/>
      <c r="CE678" s="177"/>
      <c r="CF678" s="177"/>
      <c r="CI678" s="212"/>
      <c r="CJ678" s="212"/>
      <c r="CM678" s="160"/>
      <c r="CN678" s="160"/>
      <c r="CO678" s="218"/>
      <c r="CP678" s="218"/>
      <c r="CS678" s="107"/>
      <c r="CT678" s="107"/>
      <c r="CU678" s="187"/>
      <c r="CV678" s="187"/>
      <c r="CW678" s="230"/>
      <c r="CX678" s="230"/>
      <c r="CY678" s="236"/>
      <c r="CZ678" s="236"/>
      <c r="DA678" s="242"/>
      <c r="DB678" s="242"/>
      <c r="DC678" s="248"/>
      <c r="DD678" s="248"/>
      <c r="DE678" s="170"/>
      <c r="DF678" s="170"/>
      <c r="DG678" s="107"/>
      <c r="DH678" s="107"/>
      <c r="DK678" s="258"/>
      <c r="DL678" s="258"/>
      <c r="DM678" s="154"/>
      <c r="DN678" s="154"/>
      <c r="DO678" s="264"/>
      <c r="DP678" s="264"/>
      <c r="DQ678" s="270"/>
      <c r="DR678" s="270"/>
      <c r="DS678" s="113"/>
      <c r="DT678" s="113"/>
      <c r="DW678" s="276"/>
      <c r="DX678" s="276"/>
      <c r="DY678" s="282"/>
      <c r="DZ678" s="282"/>
      <c r="EA678" s="258"/>
      <c r="EB678" s="258"/>
      <c r="EC678" s="288"/>
      <c r="ED678" s="288"/>
      <c r="EG678" s="299"/>
      <c r="EH678" s="299"/>
      <c r="EI678" s="230"/>
      <c r="EJ678" s="230"/>
    </row>
    <row r="679" spans="1:140" s="91" customFormat="1" x14ac:dyDescent="0.2">
      <c r="A679" s="90"/>
      <c r="B679" s="81"/>
      <c r="D679" s="80"/>
      <c r="E679" s="96"/>
      <c r="F679" s="96"/>
      <c r="G679" s="97"/>
      <c r="H679" s="80"/>
      <c r="AL679" s="90"/>
      <c r="AM679" s="90"/>
      <c r="AY679" s="125"/>
      <c r="AZ679" s="125"/>
      <c r="BA679" s="107"/>
      <c r="BB679" s="107"/>
      <c r="BC679" s="131"/>
      <c r="BD679" s="131"/>
      <c r="BE679" s="170"/>
      <c r="BF679" s="170"/>
      <c r="BG679" s="119"/>
      <c r="BH679" s="119"/>
      <c r="BI679" s="113"/>
      <c r="BJ679" s="113"/>
      <c r="BK679" s="107"/>
      <c r="BL679" s="107"/>
      <c r="BM679" s="154"/>
      <c r="BN679" s="154"/>
      <c r="BO679" s="160"/>
      <c r="BP679" s="160"/>
      <c r="BQ679" s="107"/>
      <c r="BR679" s="107"/>
      <c r="BS679" s="177"/>
      <c r="BT679" s="177"/>
      <c r="BU679" s="187"/>
      <c r="BV679" s="187"/>
      <c r="BW679" s="193"/>
      <c r="BX679" s="193"/>
      <c r="BY679" s="154"/>
      <c r="BZ679" s="154"/>
      <c r="CA679" s="170"/>
      <c r="CB679" s="170"/>
      <c r="CC679" s="206"/>
      <c r="CD679" s="206"/>
      <c r="CE679" s="177"/>
      <c r="CF679" s="177"/>
      <c r="CI679" s="212"/>
      <c r="CJ679" s="212"/>
      <c r="CM679" s="160"/>
      <c r="CN679" s="160"/>
      <c r="CO679" s="218"/>
      <c r="CP679" s="218"/>
      <c r="CS679" s="107"/>
      <c r="CT679" s="107"/>
      <c r="CU679" s="187"/>
      <c r="CV679" s="187"/>
      <c r="CW679" s="230"/>
      <c r="CX679" s="230"/>
      <c r="CY679" s="236"/>
      <c r="CZ679" s="236"/>
      <c r="DA679" s="242"/>
      <c r="DB679" s="242"/>
      <c r="DC679" s="248"/>
      <c r="DD679" s="248"/>
      <c r="DE679" s="170"/>
      <c r="DF679" s="170"/>
      <c r="DG679" s="107"/>
      <c r="DH679" s="107"/>
      <c r="DK679" s="258"/>
      <c r="DL679" s="258"/>
      <c r="DM679" s="154"/>
      <c r="DN679" s="154"/>
      <c r="DO679" s="264"/>
      <c r="DP679" s="264"/>
      <c r="DQ679" s="270"/>
      <c r="DR679" s="270"/>
      <c r="DS679" s="113"/>
      <c r="DT679" s="113"/>
      <c r="DW679" s="276"/>
      <c r="DX679" s="276"/>
      <c r="DY679" s="282"/>
      <c r="DZ679" s="282"/>
      <c r="EA679" s="258"/>
      <c r="EB679" s="258"/>
      <c r="EC679" s="288"/>
      <c r="ED679" s="288"/>
      <c r="EG679" s="299"/>
      <c r="EH679" s="299"/>
      <c r="EI679" s="230"/>
      <c r="EJ679" s="230"/>
    </row>
    <row r="680" spans="1:140" s="91" customFormat="1" x14ac:dyDescent="0.2">
      <c r="A680" s="90"/>
      <c r="B680" s="81"/>
      <c r="D680" s="80"/>
      <c r="E680" s="96"/>
      <c r="F680" s="96"/>
      <c r="G680" s="97"/>
      <c r="H680" s="80"/>
      <c r="AL680" s="90"/>
      <c r="AM680" s="90"/>
      <c r="AY680" s="125"/>
      <c r="AZ680" s="125"/>
      <c r="BA680" s="107"/>
      <c r="BB680" s="107"/>
      <c r="BC680" s="131"/>
      <c r="BD680" s="131"/>
      <c r="BE680" s="170"/>
      <c r="BF680" s="170"/>
      <c r="BG680" s="119"/>
      <c r="BH680" s="119"/>
      <c r="BI680" s="113"/>
      <c r="BJ680" s="113"/>
      <c r="BK680" s="107"/>
      <c r="BL680" s="107"/>
      <c r="BM680" s="154"/>
      <c r="BN680" s="154"/>
      <c r="BO680" s="160"/>
      <c r="BP680" s="160"/>
      <c r="BQ680" s="107"/>
      <c r="BR680" s="107"/>
      <c r="BS680" s="177"/>
      <c r="BT680" s="177"/>
      <c r="BU680" s="187"/>
      <c r="BV680" s="187"/>
      <c r="BW680" s="193"/>
      <c r="BX680" s="193"/>
      <c r="BY680" s="154"/>
      <c r="BZ680" s="154"/>
      <c r="CA680" s="170"/>
      <c r="CB680" s="170"/>
      <c r="CC680" s="206"/>
      <c r="CD680" s="206"/>
      <c r="CE680" s="177"/>
      <c r="CF680" s="177"/>
      <c r="CI680" s="212"/>
      <c r="CJ680" s="212"/>
      <c r="CM680" s="160"/>
      <c r="CN680" s="160"/>
      <c r="CO680" s="218"/>
      <c r="CP680" s="218"/>
      <c r="CS680" s="107"/>
      <c r="CT680" s="107"/>
      <c r="CU680" s="187"/>
      <c r="CV680" s="187"/>
      <c r="CW680" s="230"/>
      <c r="CX680" s="230"/>
      <c r="CY680" s="236"/>
      <c r="CZ680" s="236"/>
      <c r="DA680" s="242"/>
      <c r="DB680" s="242"/>
      <c r="DC680" s="248"/>
      <c r="DD680" s="248"/>
      <c r="DE680" s="170"/>
      <c r="DF680" s="170"/>
      <c r="DG680" s="107"/>
      <c r="DH680" s="107"/>
      <c r="DK680" s="258"/>
      <c r="DL680" s="258"/>
      <c r="DM680" s="154"/>
      <c r="DN680" s="154"/>
      <c r="DO680" s="264"/>
      <c r="DP680" s="264"/>
      <c r="DQ680" s="270"/>
      <c r="DR680" s="270"/>
      <c r="DS680" s="113"/>
      <c r="DT680" s="113"/>
      <c r="DW680" s="276"/>
      <c r="DX680" s="276"/>
      <c r="DY680" s="282"/>
      <c r="DZ680" s="282"/>
      <c r="EA680" s="258"/>
      <c r="EB680" s="258"/>
      <c r="EC680" s="288"/>
      <c r="ED680" s="288"/>
      <c r="EG680" s="299"/>
      <c r="EH680" s="299"/>
      <c r="EI680" s="230"/>
      <c r="EJ680" s="230"/>
    </row>
    <row r="681" spans="1:140" s="91" customFormat="1" x14ac:dyDescent="0.2">
      <c r="A681" s="90"/>
      <c r="B681" s="81"/>
      <c r="D681" s="80"/>
      <c r="E681" s="96"/>
      <c r="F681" s="96"/>
      <c r="G681" s="97"/>
      <c r="H681" s="80"/>
      <c r="AL681" s="90"/>
      <c r="AM681" s="90"/>
      <c r="AY681" s="125"/>
      <c r="AZ681" s="125"/>
      <c r="BA681" s="107"/>
      <c r="BB681" s="107"/>
      <c r="BC681" s="131"/>
      <c r="BD681" s="131"/>
      <c r="BE681" s="170"/>
      <c r="BF681" s="170"/>
      <c r="BG681" s="119"/>
      <c r="BH681" s="119"/>
      <c r="BI681" s="113"/>
      <c r="BJ681" s="113"/>
      <c r="BK681" s="107"/>
      <c r="BL681" s="107"/>
      <c r="BM681" s="154"/>
      <c r="BN681" s="154"/>
      <c r="BO681" s="160"/>
      <c r="BP681" s="160"/>
      <c r="BQ681" s="107"/>
      <c r="BR681" s="107"/>
      <c r="BS681" s="177"/>
      <c r="BT681" s="177"/>
      <c r="BU681" s="187"/>
      <c r="BV681" s="187"/>
      <c r="BW681" s="193"/>
      <c r="BX681" s="193"/>
      <c r="BY681" s="154"/>
      <c r="BZ681" s="154"/>
      <c r="CA681" s="170"/>
      <c r="CB681" s="170"/>
      <c r="CC681" s="206"/>
      <c r="CD681" s="206"/>
      <c r="CE681" s="177"/>
      <c r="CF681" s="177"/>
      <c r="CI681" s="212"/>
      <c r="CJ681" s="212"/>
      <c r="CM681" s="160"/>
      <c r="CN681" s="160"/>
      <c r="CO681" s="218"/>
      <c r="CP681" s="218"/>
      <c r="CS681" s="107"/>
      <c r="CT681" s="107"/>
      <c r="CU681" s="187"/>
      <c r="CV681" s="187"/>
      <c r="CW681" s="230"/>
      <c r="CX681" s="230"/>
      <c r="CY681" s="236"/>
      <c r="CZ681" s="236"/>
      <c r="DA681" s="242"/>
      <c r="DB681" s="242"/>
      <c r="DC681" s="248"/>
      <c r="DD681" s="248"/>
      <c r="DE681" s="170"/>
      <c r="DF681" s="170"/>
      <c r="DG681" s="107"/>
      <c r="DH681" s="107"/>
      <c r="DK681" s="258"/>
      <c r="DL681" s="258"/>
      <c r="DM681" s="154"/>
      <c r="DN681" s="154"/>
      <c r="DO681" s="264"/>
      <c r="DP681" s="264"/>
      <c r="DQ681" s="270"/>
      <c r="DR681" s="270"/>
      <c r="DS681" s="113"/>
      <c r="DT681" s="113"/>
      <c r="DW681" s="276"/>
      <c r="DX681" s="276"/>
      <c r="DY681" s="282"/>
      <c r="DZ681" s="282"/>
      <c r="EA681" s="258"/>
      <c r="EB681" s="258"/>
      <c r="EC681" s="288"/>
      <c r="ED681" s="288"/>
      <c r="EG681" s="299"/>
      <c r="EH681" s="299"/>
      <c r="EI681" s="230"/>
      <c r="EJ681" s="230"/>
    </row>
    <row r="682" spans="1:140" s="91" customFormat="1" x14ac:dyDescent="0.2">
      <c r="A682" s="90"/>
      <c r="B682" s="81"/>
      <c r="D682" s="80"/>
      <c r="E682" s="96"/>
      <c r="F682" s="96"/>
      <c r="G682" s="97"/>
      <c r="H682" s="80"/>
      <c r="AL682" s="90"/>
      <c r="AM682" s="90"/>
      <c r="AY682" s="125"/>
      <c r="AZ682" s="125"/>
      <c r="BA682" s="107"/>
      <c r="BB682" s="107"/>
      <c r="BC682" s="131"/>
      <c r="BD682" s="131"/>
      <c r="BE682" s="170"/>
      <c r="BF682" s="170"/>
      <c r="BG682" s="119"/>
      <c r="BH682" s="119"/>
      <c r="BI682" s="113"/>
      <c r="BJ682" s="113"/>
      <c r="BK682" s="107"/>
      <c r="BL682" s="107"/>
      <c r="BM682" s="154"/>
      <c r="BN682" s="154"/>
      <c r="BO682" s="160"/>
      <c r="BP682" s="160"/>
      <c r="BQ682" s="107"/>
      <c r="BR682" s="107"/>
      <c r="BS682" s="177"/>
      <c r="BT682" s="177"/>
      <c r="BU682" s="187"/>
      <c r="BV682" s="187"/>
      <c r="BW682" s="193"/>
      <c r="BX682" s="193"/>
      <c r="BY682" s="154"/>
      <c r="BZ682" s="154"/>
      <c r="CA682" s="170"/>
      <c r="CB682" s="170"/>
      <c r="CC682" s="206"/>
      <c r="CD682" s="206"/>
      <c r="CE682" s="177"/>
      <c r="CF682" s="177"/>
      <c r="CI682" s="212"/>
      <c r="CJ682" s="212"/>
      <c r="CM682" s="160"/>
      <c r="CN682" s="160"/>
      <c r="CO682" s="218"/>
      <c r="CP682" s="218"/>
      <c r="CS682" s="107"/>
      <c r="CT682" s="107"/>
      <c r="CU682" s="187"/>
      <c r="CV682" s="187"/>
      <c r="CW682" s="230"/>
      <c r="CX682" s="230"/>
      <c r="CY682" s="236"/>
      <c r="CZ682" s="236"/>
      <c r="DA682" s="242"/>
      <c r="DB682" s="242"/>
      <c r="DC682" s="248"/>
      <c r="DD682" s="248"/>
      <c r="DE682" s="170"/>
      <c r="DF682" s="170"/>
      <c r="DG682" s="107"/>
      <c r="DH682" s="107"/>
      <c r="DK682" s="258"/>
      <c r="DL682" s="258"/>
      <c r="DM682" s="154"/>
      <c r="DN682" s="154"/>
      <c r="DO682" s="264"/>
      <c r="DP682" s="264"/>
      <c r="DQ682" s="270"/>
      <c r="DR682" s="270"/>
      <c r="DS682" s="113"/>
      <c r="DT682" s="113"/>
      <c r="DW682" s="276"/>
      <c r="DX682" s="276"/>
      <c r="DY682" s="282"/>
      <c r="DZ682" s="282"/>
      <c r="EA682" s="258"/>
      <c r="EB682" s="258"/>
      <c r="EC682" s="288"/>
      <c r="ED682" s="288"/>
      <c r="EG682" s="299"/>
      <c r="EH682" s="299"/>
      <c r="EI682" s="230"/>
      <c r="EJ682" s="230"/>
    </row>
    <row r="683" spans="1:140" s="91" customFormat="1" x14ac:dyDescent="0.2">
      <c r="A683" s="90"/>
      <c r="B683" s="81"/>
      <c r="D683" s="80"/>
      <c r="E683" s="96"/>
      <c r="F683" s="96"/>
      <c r="G683" s="97"/>
      <c r="H683" s="80"/>
      <c r="AL683" s="90"/>
      <c r="AM683" s="90"/>
      <c r="AY683" s="125"/>
      <c r="AZ683" s="125"/>
      <c r="BA683" s="107"/>
      <c r="BB683" s="107"/>
      <c r="BC683" s="131"/>
      <c r="BD683" s="131"/>
      <c r="BE683" s="170"/>
      <c r="BF683" s="170"/>
      <c r="BG683" s="119"/>
      <c r="BH683" s="119"/>
      <c r="BI683" s="113"/>
      <c r="BJ683" s="113"/>
      <c r="BK683" s="107"/>
      <c r="BL683" s="107"/>
      <c r="BM683" s="154"/>
      <c r="BN683" s="154"/>
      <c r="BO683" s="160"/>
      <c r="BP683" s="160"/>
      <c r="BQ683" s="107"/>
      <c r="BR683" s="107"/>
      <c r="BS683" s="177"/>
      <c r="BT683" s="177"/>
      <c r="BU683" s="187"/>
      <c r="BV683" s="187"/>
      <c r="BW683" s="193"/>
      <c r="BX683" s="193"/>
      <c r="BY683" s="154"/>
      <c r="BZ683" s="154"/>
      <c r="CA683" s="170"/>
      <c r="CB683" s="170"/>
      <c r="CC683" s="206"/>
      <c r="CD683" s="206"/>
      <c r="CE683" s="177"/>
      <c r="CF683" s="177"/>
      <c r="CI683" s="212"/>
      <c r="CJ683" s="212"/>
      <c r="CM683" s="160"/>
      <c r="CN683" s="160"/>
      <c r="CO683" s="218"/>
      <c r="CP683" s="218"/>
      <c r="CS683" s="107"/>
      <c r="CT683" s="107"/>
      <c r="CU683" s="187"/>
      <c r="CV683" s="187"/>
      <c r="CW683" s="230"/>
      <c r="CX683" s="230"/>
      <c r="CY683" s="236"/>
      <c r="CZ683" s="236"/>
      <c r="DA683" s="242"/>
      <c r="DB683" s="242"/>
      <c r="DC683" s="248"/>
      <c r="DD683" s="248"/>
      <c r="DE683" s="170"/>
      <c r="DF683" s="170"/>
      <c r="DG683" s="107"/>
      <c r="DH683" s="107"/>
      <c r="DK683" s="258"/>
      <c r="DL683" s="258"/>
      <c r="DM683" s="154"/>
      <c r="DN683" s="154"/>
      <c r="DO683" s="264"/>
      <c r="DP683" s="264"/>
      <c r="DQ683" s="270"/>
      <c r="DR683" s="270"/>
      <c r="DS683" s="113"/>
      <c r="DT683" s="113"/>
      <c r="DW683" s="276"/>
      <c r="DX683" s="276"/>
      <c r="DY683" s="282"/>
      <c r="DZ683" s="282"/>
      <c r="EA683" s="258"/>
      <c r="EB683" s="258"/>
      <c r="EC683" s="288"/>
      <c r="ED683" s="288"/>
      <c r="EG683" s="299"/>
      <c r="EH683" s="299"/>
      <c r="EI683" s="230"/>
      <c r="EJ683" s="230"/>
    </row>
    <row r="684" spans="1:140" s="91" customFormat="1" x14ac:dyDescent="0.2">
      <c r="A684" s="90"/>
      <c r="B684" s="81"/>
      <c r="D684" s="80"/>
      <c r="E684" s="96"/>
      <c r="F684" s="96"/>
      <c r="G684" s="97"/>
      <c r="H684" s="80"/>
      <c r="AL684" s="90"/>
      <c r="AM684" s="90"/>
      <c r="AY684" s="125"/>
      <c r="AZ684" s="125"/>
      <c r="BA684" s="107"/>
      <c r="BB684" s="107"/>
      <c r="BC684" s="131"/>
      <c r="BD684" s="131"/>
      <c r="BE684" s="170"/>
      <c r="BF684" s="170"/>
      <c r="BG684" s="119"/>
      <c r="BH684" s="119"/>
      <c r="BI684" s="113"/>
      <c r="BJ684" s="113"/>
      <c r="BK684" s="107"/>
      <c r="BL684" s="107"/>
      <c r="BM684" s="154"/>
      <c r="BN684" s="154"/>
      <c r="BO684" s="160"/>
      <c r="BP684" s="160"/>
      <c r="BQ684" s="107"/>
      <c r="BR684" s="107"/>
      <c r="BS684" s="177"/>
      <c r="BT684" s="177"/>
      <c r="BU684" s="187"/>
      <c r="BV684" s="187"/>
      <c r="BW684" s="193"/>
      <c r="BX684" s="193"/>
      <c r="BY684" s="154"/>
      <c r="BZ684" s="154"/>
      <c r="CA684" s="170"/>
      <c r="CB684" s="170"/>
      <c r="CC684" s="206"/>
      <c r="CD684" s="206"/>
      <c r="CE684" s="177"/>
      <c r="CF684" s="177"/>
      <c r="CI684" s="212"/>
      <c r="CJ684" s="212"/>
      <c r="CM684" s="160"/>
      <c r="CN684" s="160"/>
      <c r="CO684" s="218"/>
      <c r="CP684" s="218"/>
      <c r="CS684" s="107"/>
      <c r="CT684" s="107"/>
      <c r="CU684" s="187"/>
      <c r="CV684" s="187"/>
      <c r="CW684" s="230"/>
      <c r="CX684" s="230"/>
      <c r="CY684" s="236"/>
      <c r="CZ684" s="236"/>
      <c r="DA684" s="242"/>
      <c r="DB684" s="242"/>
      <c r="DC684" s="248"/>
      <c r="DD684" s="248"/>
      <c r="DE684" s="170"/>
      <c r="DF684" s="170"/>
      <c r="DG684" s="107"/>
      <c r="DH684" s="107"/>
      <c r="DK684" s="258"/>
      <c r="DL684" s="258"/>
      <c r="DM684" s="154"/>
      <c r="DN684" s="154"/>
      <c r="DO684" s="264"/>
      <c r="DP684" s="264"/>
      <c r="DQ684" s="270"/>
      <c r="DR684" s="270"/>
      <c r="DS684" s="113"/>
      <c r="DT684" s="113"/>
      <c r="DW684" s="276"/>
      <c r="DX684" s="276"/>
      <c r="DY684" s="282"/>
      <c r="DZ684" s="282"/>
      <c r="EA684" s="258"/>
      <c r="EB684" s="258"/>
      <c r="EC684" s="288"/>
      <c r="ED684" s="288"/>
      <c r="EG684" s="299"/>
      <c r="EH684" s="299"/>
      <c r="EI684" s="230"/>
      <c r="EJ684" s="230"/>
    </row>
    <row r="685" spans="1:140" s="91" customFormat="1" x14ac:dyDescent="0.2">
      <c r="A685" s="90"/>
      <c r="B685" s="81"/>
      <c r="D685" s="80"/>
      <c r="E685" s="96"/>
      <c r="F685" s="96"/>
      <c r="G685" s="97"/>
      <c r="H685" s="80"/>
      <c r="AL685" s="90"/>
      <c r="AM685" s="90"/>
      <c r="AY685" s="125"/>
      <c r="AZ685" s="125"/>
      <c r="BA685" s="107"/>
      <c r="BB685" s="107"/>
      <c r="BC685" s="131"/>
      <c r="BD685" s="131"/>
      <c r="BE685" s="170"/>
      <c r="BF685" s="170"/>
      <c r="BG685" s="119"/>
      <c r="BH685" s="119"/>
      <c r="BI685" s="113"/>
      <c r="BJ685" s="113"/>
      <c r="BK685" s="107"/>
      <c r="BL685" s="107"/>
      <c r="BM685" s="154"/>
      <c r="BN685" s="154"/>
      <c r="BO685" s="160"/>
      <c r="BP685" s="160"/>
      <c r="BQ685" s="107"/>
      <c r="BR685" s="107"/>
      <c r="BS685" s="177"/>
      <c r="BT685" s="177"/>
      <c r="BU685" s="187"/>
      <c r="BV685" s="187"/>
      <c r="BW685" s="193"/>
      <c r="BX685" s="193"/>
      <c r="BY685" s="154"/>
      <c r="BZ685" s="154"/>
      <c r="CA685" s="170"/>
      <c r="CB685" s="170"/>
      <c r="CC685" s="206"/>
      <c r="CD685" s="206"/>
      <c r="CE685" s="177"/>
      <c r="CF685" s="177"/>
      <c r="CI685" s="212"/>
      <c r="CJ685" s="212"/>
      <c r="CM685" s="160"/>
      <c r="CN685" s="160"/>
      <c r="CO685" s="218"/>
      <c r="CP685" s="218"/>
      <c r="CS685" s="107"/>
      <c r="CT685" s="107"/>
      <c r="CU685" s="187"/>
      <c r="CV685" s="187"/>
      <c r="CW685" s="230"/>
      <c r="CX685" s="230"/>
      <c r="CY685" s="236"/>
      <c r="CZ685" s="236"/>
      <c r="DA685" s="242"/>
      <c r="DB685" s="242"/>
      <c r="DC685" s="248"/>
      <c r="DD685" s="248"/>
      <c r="DE685" s="170"/>
      <c r="DF685" s="170"/>
      <c r="DG685" s="107"/>
      <c r="DH685" s="107"/>
      <c r="DK685" s="258"/>
      <c r="DL685" s="258"/>
      <c r="DM685" s="154"/>
      <c r="DN685" s="154"/>
      <c r="DO685" s="264"/>
      <c r="DP685" s="264"/>
      <c r="DQ685" s="270"/>
      <c r="DR685" s="270"/>
      <c r="DS685" s="113"/>
      <c r="DT685" s="113"/>
      <c r="DW685" s="276"/>
      <c r="DX685" s="276"/>
      <c r="DY685" s="282"/>
      <c r="DZ685" s="282"/>
      <c r="EA685" s="258"/>
      <c r="EB685" s="258"/>
      <c r="EC685" s="288"/>
      <c r="ED685" s="288"/>
      <c r="EG685" s="299"/>
      <c r="EH685" s="299"/>
      <c r="EI685" s="230"/>
      <c r="EJ685" s="230"/>
    </row>
    <row r="686" spans="1:140" s="91" customFormat="1" x14ac:dyDescent="0.2">
      <c r="A686" s="90"/>
      <c r="B686" s="81"/>
      <c r="D686" s="80"/>
      <c r="E686" s="96"/>
      <c r="F686" s="96"/>
      <c r="G686" s="97"/>
      <c r="H686" s="80"/>
      <c r="AL686" s="90"/>
      <c r="AM686" s="90"/>
      <c r="AY686" s="125"/>
      <c r="AZ686" s="125"/>
      <c r="BA686" s="107"/>
      <c r="BB686" s="107"/>
      <c r="BC686" s="131"/>
      <c r="BD686" s="131"/>
      <c r="BE686" s="170"/>
      <c r="BF686" s="170"/>
      <c r="BG686" s="119"/>
      <c r="BH686" s="119"/>
      <c r="BI686" s="113"/>
      <c r="BJ686" s="113"/>
      <c r="BK686" s="107"/>
      <c r="BL686" s="107"/>
      <c r="BM686" s="154"/>
      <c r="BN686" s="154"/>
      <c r="BO686" s="160"/>
      <c r="BP686" s="160"/>
      <c r="BQ686" s="107"/>
      <c r="BR686" s="107"/>
      <c r="BS686" s="177"/>
      <c r="BT686" s="177"/>
      <c r="BU686" s="187"/>
      <c r="BV686" s="187"/>
      <c r="BW686" s="193"/>
      <c r="BX686" s="193"/>
      <c r="BY686" s="154"/>
      <c r="BZ686" s="154"/>
      <c r="CA686" s="170"/>
      <c r="CB686" s="170"/>
      <c r="CC686" s="206"/>
      <c r="CD686" s="206"/>
      <c r="CE686" s="177"/>
      <c r="CF686" s="177"/>
      <c r="CI686" s="212"/>
      <c r="CJ686" s="212"/>
      <c r="CM686" s="160"/>
      <c r="CN686" s="160"/>
      <c r="CO686" s="218"/>
      <c r="CP686" s="218"/>
      <c r="CS686" s="107"/>
      <c r="CT686" s="107"/>
      <c r="CU686" s="187"/>
      <c r="CV686" s="187"/>
      <c r="CW686" s="230"/>
      <c r="CX686" s="230"/>
      <c r="CY686" s="236"/>
      <c r="CZ686" s="236"/>
      <c r="DA686" s="242"/>
      <c r="DB686" s="242"/>
      <c r="DC686" s="248"/>
      <c r="DD686" s="248"/>
      <c r="DE686" s="170"/>
      <c r="DF686" s="170"/>
      <c r="DG686" s="107"/>
      <c r="DH686" s="107"/>
      <c r="DK686" s="258"/>
      <c r="DL686" s="258"/>
      <c r="DM686" s="154"/>
      <c r="DN686" s="154"/>
      <c r="DO686" s="264"/>
      <c r="DP686" s="264"/>
      <c r="DQ686" s="270"/>
      <c r="DR686" s="270"/>
      <c r="DS686" s="113"/>
      <c r="DT686" s="113"/>
      <c r="DW686" s="276"/>
      <c r="DX686" s="276"/>
      <c r="DY686" s="282"/>
      <c r="DZ686" s="282"/>
      <c r="EA686" s="258"/>
      <c r="EB686" s="258"/>
      <c r="EC686" s="288"/>
      <c r="ED686" s="288"/>
      <c r="EG686" s="299"/>
      <c r="EH686" s="299"/>
      <c r="EI686" s="230"/>
      <c r="EJ686" s="230"/>
    </row>
    <row r="687" spans="1:140" s="91" customFormat="1" x14ac:dyDescent="0.2">
      <c r="A687" s="90"/>
      <c r="B687" s="81"/>
      <c r="D687" s="80"/>
      <c r="E687" s="96"/>
      <c r="F687" s="96"/>
      <c r="G687" s="97"/>
      <c r="H687" s="80"/>
      <c r="AL687" s="90"/>
      <c r="AM687" s="90"/>
      <c r="AY687" s="125"/>
      <c r="AZ687" s="125"/>
      <c r="BA687" s="107"/>
      <c r="BB687" s="107"/>
      <c r="BC687" s="131"/>
      <c r="BD687" s="131"/>
      <c r="BE687" s="170"/>
      <c r="BF687" s="170"/>
      <c r="BG687" s="119"/>
      <c r="BH687" s="119"/>
      <c r="BI687" s="113"/>
      <c r="BJ687" s="113"/>
      <c r="BK687" s="107"/>
      <c r="BL687" s="107"/>
      <c r="BM687" s="154"/>
      <c r="BN687" s="154"/>
      <c r="BO687" s="160"/>
      <c r="BP687" s="160"/>
      <c r="BQ687" s="107"/>
      <c r="BR687" s="107"/>
      <c r="BS687" s="177"/>
      <c r="BT687" s="177"/>
      <c r="BU687" s="187"/>
      <c r="BV687" s="187"/>
      <c r="BW687" s="193"/>
      <c r="BX687" s="193"/>
      <c r="BY687" s="154"/>
      <c r="BZ687" s="154"/>
      <c r="CA687" s="170"/>
      <c r="CB687" s="170"/>
      <c r="CC687" s="206"/>
      <c r="CD687" s="206"/>
      <c r="CE687" s="177"/>
      <c r="CF687" s="177"/>
      <c r="CI687" s="212"/>
      <c r="CJ687" s="212"/>
      <c r="CM687" s="160"/>
      <c r="CN687" s="160"/>
      <c r="CO687" s="218"/>
      <c r="CP687" s="218"/>
      <c r="CS687" s="107"/>
      <c r="CT687" s="107"/>
      <c r="CU687" s="187"/>
      <c r="CV687" s="187"/>
      <c r="CW687" s="230"/>
      <c r="CX687" s="230"/>
      <c r="CY687" s="236"/>
      <c r="CZ687" s="236"/>
      <c r="DA687" s="242"/>
      <c r="DB687" s="242"/>
      <c r="DC687" s="248"/>
      <c r="DD687" s="248"/>
      <c r="DE687" s="170"/>
      <c r="DF687" s="170"/>
      <c r="DG687" s="107"/>
      <c r="DH687" s="107"/>
      <c r="DK687" s="258"/>
      <c r="DL687" s="258"/>
      <c r="DM687" s="154"/>
      <c r="DN687" s="154"/>
      <c r="DO687" s="264"/>
      <c r="DP687" s="264"/>
      <c r="DQ687" s="270"/>
      <c r="DR687" s="270"/>
      <c r="DS687" s="113"/>
      <c r="DT687" s="113"/>
      <c r="DW687" s="276"/>
      <c r="DX687" s="276"/>
      <c r="DY687" s="282"/>
      <c r="DZ687" s="282"/>
      <c r="EA687" s="258"/>
      <c r="EB687" s="258"/>
      <c r="EC687" s="288"/>
      <c r="ED687" s="288"/>
      <c r="EG687" s="299"/>
      <c r="EH687" s="299"/>
      <c r="EI687" s="230"/>
      <c r="EJ687" s="230"/>
    </row>
    <row r="688" spans="1:140" s="91" customFormat="1" x14ac:dyDescent="0.2">
      <c r="A688" s="90"/>
      <c r="B688" s="81"/>
      <c r="D688" s="80"/>
      <c r="E688" s="96"/>
      <c r="F688" s="96"/>
      <c r="G688" s="97"/>
      <c r="H688" s="80"/>
      <c r="AL688" s="90"/>
      <c r="AM688" s="90"/>
      <c r="AY688" s="125"/>
      <c r="AZ688" s="125"/>
      <c r="BA688" s="107"/>
      <c r="BB688" s="107"/>
      <c r="BC688" s="131"/>
      <c r="BD688" s="131"/>
      <c r="BE688" s="170"/>
      <c r="BF688" s="170"/>
      <c r="BG688" s="119"/>
      <c r="BH688" s="119"/>
      <c r="BI688" s="113"/>
      <c r="BJ688" s="113"/>
      <c r="BK688" s="107"/>
      <c r="BL688" s="107"/>
      <c r="BM688" s="154"/>
      <c r="BN688" s="154"/>
      <c r="BO688" s="160"/>
      <c r="BP688" s="160"/>
      <c r="BQ688" s="107"/>
      <c r="BR688" s="107"/>
      <c r="BS688" s="177"/>
      <c r="BT688" s="177"/>
      <c r="BU688" s="187"/>
      <c r="BV688" s="187"/>
      <c r="BW688" s="193"/>
      <c r="BX688" s="193"/>
      <c r="BY688" s="154"/>
      <c r="BZ688" s="154"/>
      <c r="CA688" s="170"/>
      <c r="CB688" s="170"/>
      <c r="CC688" s="206"/>
      <c r="CD688" s="206"/>
      <c r="CE688" s="177"/>
      <c r="CF688" s="177"/>
      <c r="CI688" s="212"/>
      <c r="CJ688" s="212"/>
      <c r="CM688" s="160"/>
      <c r="CN688" s="160"/>
      <c r="CO688" s="218"/>
      <c r="CP688" s="218"/>
      <c r="CS688" s="107"/>
      <c r="CT688" s="107"/>
      <c r="CU688" s="187"/>
      <c r="CV688" s="187"/>
      <c r="CW688" s="230"/>
      <c r="CX688" s="230"/>
      <c r="CY688" s="236"/>
      <c r="CZ688" s="236"/>
      <c r="DA688" s="242"/>
      <c r="DB688" s="242"/>
      <c r="DC688" s="248"/>
      <c r="DD688" s="248"/>
      <c r="DE688" s="170"/>
      <c r="DF688" s="170"/>
      <c r="DG688" s="107"/>
      <c r="DH688" s="107"/>
      <c r="DK688" s="258"/>
      <c r="DL688" s="258"/>
      <c r="DM688" s="154"/>
      <c r="DN688" s="154"/>
      <c r="DO688" s="264"/>
      <c r="DP688" s="264"/>
      <c r="DQ688" s="270"/>
      <c r="DR688" s="270"/>
      <c r="DS688" s="113"/>
      <c r="DT688" s="113"/>
      <c r="DW688" s="276"/>
      <c r="DX688" s="276"/>
      <c r="DY688" s="282"/>
      <c r="DZ688" s="282"/>
      <c r="EA688" s="258"/>
      <c r="EB688" s="258"/>
      <c r="EC688" s="288"/>
      <c r="ED688" s="288"/>
      <c r="EG688" s="299"/>
      <c r="EH688" s="299"/>
      <c r="EI688" s="230"/>
      <c r="EJ688" s="230"/>
    </row>
    <row r="689" spans="1:140" s="91" customFormat="1" x14ac:dyDescent="0.2">
      <c r="A689" s="90"/>
      <c r="B689" s="81"/>
      <c r="D689" s="80"/>
      <c r="E689" s="96"/>
      <c r="F689" s="96"/>
      <c r="G689" s="97"/>
      <c r="H689" s="80"/>
      <c r="AL689" s="90"/>
      <c r="AM689" s="90"/>
      <c r="AY689" s="125"/>
      <c r="AZ689" s="125"/>
      <c r="BA689" s="107"/>
      <c r="BB689" s="107"/>
      <c r="BC689" s="131"/>
      <c r="BD689" s="131"/>
      <c r="BE689" s="170"/>
      <c r="BF689" s="170"/>
      <c r="BG689" s="119"/>
      <c r="BH689" s="119"/>
      <c r="BI689" s="113"/>
      <c r="BJ689" s="113"/>
      <c r="BK689" s="107"/>
      <c r="BL689" s="107"/>
      <c r="BM689" s="154"/>
      <c r="BN689" s="154"/>
      <c r="BO689" s="160"/>
      <c r="BP689" s="160"/>
      <c r="BQ689" s="107"/>
      <c r="BR689" s="107"/>
      <c r="BS689" s="177"/>
      <c r="BT689" s="177"/>
      <c r="BU689" s="187"/>
      <c r="BV689" s="187"/>
      <c r="BW689" s="193"/>
      <c r="BX689" s="193"/>
      <c r="BY689" s="154"/>
      <c r="BZ689" s="154"/>
      <c r="CA689" s="170"/>
      <c r="CB689" s="170"/>
      <c r="CC689" s="206"/>
      <c r="CD689" s="206"/>
      <c r="CE689" s="177"/>
      <c r="CF689" s="177"/>
      <c r="CI689" s="212"/>
      <c r="CJ689" s="212"/>
      <c r="CM689" s="160"/>
      <c r="CN689" s="160"/>
      <c r="CO689" s="218"/>
      <c r="CP689" s="218"/>
      <c r="CS689" s="107"/>
      <c r="CT689" s="107"/>
      <c r="CU689" s="187"/>
      <c r="CV689" s="187"/>
      <c r="CW689" s="230"/>
      <c r="CX689" s="230"/>
      <c r="CY689" s="236"/>
      <c r="CZ689" s="236"/>
      <c r="DA689" s="242"/>
      <c r="DB689" s="242"/>
      <c r="DC689" s="248"/>
      <c r="DD689" s="248"/>
      <c r="DE689" s="170"/>
      <c r="DF689" s="170"/>
      <c r="DG689" s="107"/>
      <c r="DH689" s="107"/>
      <c r="DK689" s="258"/>
      <c r="DL689" s="258"/>
      <c r="DM689" s="154"/>
      <c r="DN689" s="154"/>
      <c r="DO689" s="264"/>
      <c r="DP689" s="264"/>
      <c r="DQ689" s="270"/>
      <c r="DR689" s="270"/>
      <c r="DS689" s="113"/>
      <c r="DT689" s="113"/>
      <c r="DW689" s="276"/>
      <c r="DX689" s="276"/>
      <c r="DY689" s="282"/>
      <c r="DZ689" s="282"/>
      <c r="EA689" s="258"/>
      <c r="EB689" s="258"/>
      <c r="EC689" s="288"/>
      <c r="ED689" s="288"/>
      <c r="EG689" s="299"/>
      <c r="EH689" s="299"/>
      <c r="EI689" s="230"/>
      <c r="EJ689" s="230"/>
    </row>
    <row r="690" spans="1:140" s="91" customFormat="1" x14ac:dyDescent="0.2">
      <c r="A690" s="90"/>
      <c r="B690" s="81"/>
      <c r="D690" s="80"/>
      <c r="E690" s="96"/>
      <c r="F690" s="96"/>
      <c r="G690" s="97"/>
      <c r="H690" s="80"/>
      <c r="AL690" s="90"/>
      <c r="AM690" s="90"/>
      <c r="AY690" s="125"/>
      <c r="AZ690" s="125"/>
      <c r="BA690" s="107"/>
      <c r="BB690" s="107"/>
      <c r="BC690" s="131"/>
      <c r="BD690" s="131"/>
      <c r="BE690" s="170"/>
      <c r="BF690" s="170"/>
      <c r="BG690" s="119"/>
      <c r="BH690" s="119"/>
      <c r="BI690" s="113"/>
      <c r="BJ690" s="113"/>
      <c r="BK690" s="107"/>
      <c r="BL690" s="107"/>
      <c r="BM690" s="154"/>
      <c r="BN690" s="154"/>
      <c r="BO690" s="160"/>
      <c r="BP690" s="160"/>
      <c r="BQ690" s="107"/>
      <c r="BR690" s="107"/>
      <c r="BS690" s="177"/>
      <c r="BT690" s="177"/>
      <c r="BU690" s="187"/>
      <c r="BV690" s="187"/>
      <c r="BW690" s="193"/>
      <c r="BX690" s="193"/>
      <c r="BY690" s="154"/>
      <c r="BZ690" s="154"/>
      <c r="CA690" s="170"/>
      <c r="CB690" s="170"/>
      <c r="CC690" s="206"/>
      <c r="CD690" s="206"/>
      <c r="CE690" s="177"/>
      <c r="CF690" s="177"/>
      <c r="CI690" s="212"/>
      <c r="CJ690" s="212"/>
      <c r="CM690" s="160"/>
      <c r="CN690" s="160"/>
      <c r="CO690" s="218"/>
      <c r="CP690" s="218"/>
      <c r="CS690" s="107"/>
      <c r="CT690" s="107"/>
      <c r="CU690" s="187"/>
      <c r="CV690" s="187"/>
      <c r="CW690" s="230"/>
      <c r="CX690" s="230"/>
      <c r="CY690" s="236"/>
      <c r="CZ690" s="236"/>
      <c r="DA690" s="242"/>
      <c r="DB690" s="242"/>
      <c r="DC690" s="248"/>
      <c r="DD690" s="248"/>
      <c r="DE690" s="170"/>
      <c r="DF690" s="170"/>
      <c r="DG690" s="107"/>
      <c r="DH690" s="107"/>
      <c r="DK690" s="258"/>
      <c r="DL690" s="258"/>
      <c r="DM690" s="154"/>
      <c r="DN690" s="154"/>
      <c r="DO690" s="264"/>
      <c r="DP690" s="264"/>
      <c r="DQ690" s="270"/>
      <c r="DR690" s="270"/>
      <c r="DS690" s="113"/>
      <c r="DT690" s="113"/>
      <c r="DW690" s="276"/>
      <c r="DX690" s="276"/>
      <c r="DY690" s="282"/>
      <c r="DZ690" s="282"/>
      <c r="EA690" s="258"/>
      <c r="EB690" s="258"/>
      <c r="EC690" s="288"/>
      <c r="ED690" s="288"/>
      <c r="EG690" s="299"/>
      <c r="EH690" s="299"/>
      <c r="EI690" s="230"/>
      <c r="EJ690" s="230"/>
    </row>
    <row r="691" spans="1:140" s="91" customFormat="1" x14ac:dyDescent="0.2">
      <c r="A691" s="90"/>
      <c r="B691" s="81"/>
      <c r="D691" s="80"/>
      <c r="E691" s="96"/>
      <c r="F691" s="96"/>
      <c r="G691" s="97"/>
      <c r="H691" s="80"/>
      <c r="AL691" s="90"/>
      <c r="AM691" s="90"/>
      <c r="AY691" s="125"/>
      <c r="AZ691" s="125"/>
      <c r="BA691" s="107"/>
      <c r="BB691" s="107"/>
      <c r="BC691" s="131"/>
      <c r="BD691" s="131"/>
      <c r="BE691" s="170"/>
      <c r="BF691" s="170"/>
      <c r="BG691" s="119"/>
      <c r="BH691" s="119"/>
      <c r="BI691" s="113"/>
      <c r="BJ691" s="113"/>
      <c r="BK691" s="107"/>
      <c r="BL691" s="107"/>
      <c r="BM691" s="154"/>
      <c r="BN691" s="154"/>
      <c r="BO691" s="160"/>
      <c r="BP691" s="160"/>
      <c r="BQ691" s="107"/>
      <c r="BR691" s="107"/>
      <c r="BS691" s="177"/>
      <c r="BT691" s="177"/>
      <c r="BU691" s="187"/>
      <c r="BV691" s="187"/>
      <c r="BW691" s="193"/>
      <c r="BX691" s="193"/>
      <c r="BY691" s="154"/>
      <c r="BZ691" s="154"/>
      <c r="CA691" s="170"/>
      <c r="CB691" s="170"/>
      <c r="CC691" s="206"/>
      <c r="CD691" s="206"/>
      <c r="CE691" s="177"/>
      <c r="CF691" s="177"/>
      <c r="CI691" s="212"/>
      <c r="CJ691" s="212"/>
      <c r="CM691" s="160"/>
      <c r="CN691" s="160"/>
      <c r="CO691" s="218"/>
      <c r="CP691" s="218"/>
      <c r="CS691" s="107"/>
      <c r="CT691" s="107"/>
      <c r="CU691" s="187"/>
      <c r="CV691" s="187"/>
      <c r="CW691" s="230"/>
      <c r="CX691" s="230"/>
      <c r="CY691" s="236"/>
      <c r="CZ691" s="236"/>
      <c r="DA691" s="242"/>
      <c r="DB691" s="242"/>
      <c r="DC691" s="248"/>
      <c r="DD691" s="248"/>
      <c r="DE691" s="170"/>
      <c r="DF691" s="170"/>
      <c r="DG691" s="107"/>
      <c r="DH691" s="107"/>
      <c r="DK691" s="258"/>
      <c r="DL691" s="258"/>
      <c r="DM691" s="154"/>
      <c r="DN691" s="154"/>
      <c r="DO691" s="264"/>
      <c r="DP691" s="264"/>
      <c r="DQ691" s="270"/>
      <c r="DR691" s="270"/>
      <c r="DS691" s="113"/>
      <c r="DT691" s="113"/>
      <c r="DW691" s="276"/>
      <c r="DX691" s="276"/>
      <c r="DY691" s="282"/>
      <c r="DZ691" s="282"/>
      <c r="EA691" s="258"/>
      <c r="EB691" s="258"/>
      <c r="EC691" s="288"/>
      <c r="ED691" s="288"/>
      <c r="EG691" s="299"/>
      <c r="EH691" s="299"/>
      <c r="EI691" s="230"/>
      <c r="EJ691" s="230"/>
    </row>
    <row r="692" spans="1:140" s="91" customFormat="1" x14ac:dyDescent="0.2">
      <c r="A692" s="90"/>
      <c r="B692" s="81"/>
      <c r="D692" s="80"/>
      <c r="E692" s="96"/>
      <c r="F692" s="96"/>
      <c r="G692" s="97"/>
      <c r="H692" s="80"/>
      <c r="AL692" s="90"/>
      <c r="AM692" s="90"/>
      <c r="AY692" s="125"/>
      <c r="AZ692" s="125"/>
      <c r="BA692" s="107"/>
      <c r="BB692" s="107"/>
      <c r="BC692" s="131"/>
      <c r="BD692" s="131"/>
      <c r="BE692" s="170"/>
      <c r="BF692" s="170"/>
      <c r="BG692" s="119"/>
      <c r="BH692" s="119"/>
      <c r="BI692" s="113"/>
      <c r="BJ692" s="113"/>
      <c r="BK692" s="107"/>
      <c r="BL692" s="107"/>
      <c r="BM692" s="154"/>
      <c r="BN692" s="154"/>
      <c r="BO692" s="160"/>
      <c r="BP692" s="160"/>
      <c r="BQ692" s="107"/>
      <c r="BR692" s="107"/>
      <c r="BS692" s="177"/>
      <c r="BT692" s="177"/>
      <c r="BU692" s="187"/>
      <c r="BV692" s="187"/>
      <c r="BW692" s="193"/>
      <c r="BX692" s="193"/>
      <c r="BY692" s="154"/>
      <c r="BZ692" s="154"/>
      <c r="CA692" s="170"/>
      <c r="CB692" s="170"/>
      <c r="CC692" s="206"/>
      <c r="CD692" s="206"/>
      <c r="CE692" s="177"/>
      <c r="CF692" s="177"/>
      <c r="CI692" s="212"/>
      <c r="CJ692" s="212"/>
      <c r="CM692" s="160"/>
      <c r="CN692" s="160"/>
      <c r="CO692" s="218"/>
      <c r="CP692" s="218"/>
      <c r="CS692" s="107"/>
      <c r="CT692" s="107"/>
      <c r="CU692" s="187"/>
      <c r="CV692" s="187"/>
      <c r="CW692" s="230"/>
      <c r="CX692" s="230"/>
      <c r="CY692" s="236"/>
      <c r="CZ692" s="236"/>
      <c r="DA692" s="242"/>
      <c r="DB692" s="242"/>
      <c r="DC692" s="248"/>
      <c r="DD692" s="248"/>
      <c r="DE692" s="170"/>
      <c r="DF692" s="170"/>
      <c r="DG692" s="107"/>
      <c r="DH692" s="107"/>
      <c r="DK692" s="258"/>
      <c r="DL692" s="258"/>
      <c r="DM692" s="154"/>
      <c r="DN692" s="154"/>
      <c r="DO692" s="264"/>
      <c r="DP692" s="264"/>
      <c r="DQ692" s="270"/>
      <c r="DR692" s="270"/>
      <c r="DS692" s="113"/>
      <c r="DT692" s="113"/>
      <c r="DW692" s="276"/>
      <c r="DX692" s="276"/>
      <c r="DY692" s="282"/>
      <c r="DZ692" s="282"/>
      <c r="EA692" s="258"/>
      <c r="EB692" s="258"/>
      <c r="EC692" s="288"/>
      <c r="ED692" s="288"/>
      <c r="EG692" s="299"/>
      <c r="EH692" s="299"/>
      <c r="EI692" s="230"/>
      <c r="EJ692" s="230"/>
    </row>
    <row r="693" spans="1:140" s="91" customFormat="1" x14ac:dyDescent="0.2">
      <c r="A693" s="90"/>
      <c r="B693" s="81"/>
      <c r="D693" s="80"/>
      <c r="E693" s="96"/>
      <c r="F693" s="96"/>
      <c r="G693" s="97"/>
      <c r="H693" s="80"/>
      <c r="AL693" s="90"/>
      <c r="AM693" s="90"/>
      <c r="AY693" s="125"/>
      <c r="AZ693" s="125"/>
      <c r="BA693" s="107"/>
      <c r="BB693" s="107"/>
      <c r="BC693" s="131"/>
      <c r="BD693" s="131"/>
      <c r="BE693" s="170"/>
      <c r="BF693" s="170"/>
      <c r="BG693" s="119"/>
      <c r="BH693" s="119"/>
      <c r="BI693" s="113"/>
      <c r="BJ693" s="113"/>
      <c r="BK693" s="107"/>
      <c r="BL693" s="107"/>
      <c r="BM693" s="154"/>
      <c r="BN693" s="154"/>
      <c r="BO693" s="160"/>
      <c r="BP693" s="160"/>
      <c r="BQ693" s="107"/>
      <c r="BR693" s="107"/>
      <c r="BS693" s="177"/>
      <c r="BT693" s="177"/>
      <c r="BU693" s="187"/>
      <c r="BV693" s="187"/>
      <c r="BW693" s="193"/>
      <c r="BX693" s="193"/>
      <c r="BY693" s="154"/>
      <c r="BZ693" s="154"/>
      <c r="CA693" s="170"/>
      <c r="CB693" s="170"/>
      <c r="CC693" s="206"/>
      <c r="CD693" s="206"/>
      <c r="CE693" s="177"/>
      <c r="CF693" s="177"/>
      <c r="CI693" s="212"/>
      <c r="CJ693" s="212"/>
      <c r="CM693" s="160"/>
      <c r="CN693" s="160"/>
      <c r="CO693" s="218"/>
      <c r="CP693" s="218"/>
      <c r="CS693" s="107"/>
      <c r="CT693" s="107"/>
      <c r="CU693" s="187"/>
      <c r="CV693" s="187"/>
      <c r="CW693" s="230"/>
      <c r="CX693" s="230"/>
      <c r="CY693" s="236"/>
      <c r="CZ693" s="236"/>
      <c r="DA693" s="242"/>
      <c r="DB693" s="242"/>
      <c r="DC693" s="248"/>
      <c r="DD693" s="248"/>
      <c r="DE693" s="170"/>
      <c r="DF693" s="170"/>
      <c r="DG693" s="107"/>
      <c r="DH693" s="107"/>
      <c r="DK693" s="258"/>
      <c r="DL693" s="258"/>
      <c r="DM693" s="154"/>
      <c r="DN693" s="154"/>
      <c r="DO693" s="264"/>
      <c r="DP693" s="264"/>
      <c r="DQ693" s="270"/>
      <c r="DR693" s="270"/>
      <c r="DS693" s="113"/>
      <c r="DT693" s="113"/>
      <c r="DW693" s="276"/>
      <c r="DX693" s="276"/>
      <c r="DY693" s="282"/>
      <c r="DZ693" s="282"/>
      <c r="EA693" s="258"/>
      <c r="EB693" s="258"/>
      <c r="EC693" s="288"/>
      <c r="ED693" s="288"/>
      <c r="EG693" s="299"/>
      <c r="EH693" s="299"/>
      <c r="EI693" s="230"/>
      <c r="EJ693" s="230"/>
    </row>
    <row r="694" spans="1:140" s="91" customFormat="1" x14ac:dyDescent="0.2">
      <c r="A694" s="90"/>
      <c r="B694" s="81"/>
      <c r="D694" s="80"/>
      <c r="E694" s="96"/>
      <c r="F694" s="96"/>
      <c r="G694" s="97"/>
      <c r="H694" s="80"/>
      <c r="AL694" s="90"/>
      <c r="AM694" s="90"/>
      <c r="AY694" s="125"/>
      <c r="AZ694" s="125"/>
      <c r="BA694" s="107"/>
      <c r="BB694" s="107"/>
      <c r="BC694" s="131"/>
      <c r="BD694" s="131"/>
      <c r="BE694" s="170"/>
      <c r="BF694" s="170"/>
      <c r="BG694" s="119"/>
      <c r="BH694" s="119"/>
      <c r="BI694" s="113"/>
      <c r="BJ694" s="113"/>
      <c r="BK694" s="107"/>
      <c r="BL694" s="107"/>
      <c r="BM694" s="154"/>
      <c r="BN694" s="154"/>
      <c r="BO694" s="160"/>
      <c r="BP694" s="160"/>
      <c r="BQ694" s="107"/>
      <c r="BR694" s="107"/>
      <c r="BS694" s="177"/>
      <c r="BT694" s="177"/>
      <c r="BU694" s="187"/>
      <c r="BV694" s="187"/>
      <c r="BW694" s="193"/>
      <c r="BX694" s="193"/>
      <c r="BY694" s="154"/>
      <c r="BZ694" s="154"/>
      <c r="CA694" s="170"/>
      <c r="CB694" s="170"/>
      <c r="CC694" s="206"/>
      <c r="CD694" s="206"/>
      <c r="CE694" s="177"/>
      <c r="CF694" s="177"/>
      <c r="CI694" s="212"/>
      <c r="CJ694" s="212"/>
      <c r="CM694" s="160"/>
      <c r="CN694" s="160"/>
      <c r="CO694" s="218"/>
      <c r="CP694" s="218"/>
      <c r="CS694" s="107"/>
      <c r="CT694" s="107"/>
      <c r="CU694" s="187"/>
      <c r="CV694" s="187"/>
      <c r="CW694" s="230"/>
      <c r="CX694" s="230"/>
      <c r="CY694" s="236"/>
      <c r="CZ694" s="236"/>
      <c r="DA694" s="242"/>
      <c r="DB694" s="242"/>
      <c r="DC694" s="248"/>
      <c r="DD694" s="248"/>
      <c r="DE694" s="170"/>
      <c r="DF694" s="170"/>
      <c r="DG694" s="107"/>
      <c r="DH694" s="107"/>
      <c r="DK694" s="258"/>
      <c r="DL694" s="258"/>
      <c r="DM694" s="154"/>
      <c r="DN694" s="154"/>
      <c r="DO694" s="264"/>
      <c r="DP694" s="264"/>
      <c r="DQ694" s="270"/>
      <c r="DR694" s="270"/>
      <c r="DS694" s="113"/>
      <c r="DT694" s="113"/>
      <c r="DW694" s="276"/>
      <c r="DX694" s="276"/>
      <c r="DY694" s="282"/>
      <c r="DZ694" s="282"/>
      <c r="EA694" s="258"/>
      <c r="EB694" s="258"/>
      <c r="EC694" s="288"/>
      <c r="ED694" s="288"/>
      <c r="EG694" s="299"/>
      <c r="EH694" s="299"/>
      <c r="EI694" s="230"/>
      <c r="EJ694" s="230"/>
    </row>
    <row r="695" spans="1:140" s="91" customFormat="1" x14ac:dyDescent="0.2">
      <c r="A695" s="90"/>
      <c r="B695" s="81"/>
      <c r="D695" s="80"/>
      <c r="E695" s="96"/>
      <c r="F695" s="96"/>
      <c r="G695" s="97"/>
      <c r="H695" s="80"/>
      <c r="AL695" s="90"/>
      <c r="AM695" s="90"/>
      <c r="AY695" s="125"/>
      <c r="AZ695" s="125"/>
      <c r="BA695" s="107"/>
      <c r="BB695" s="107"/>
      <c r="BC695" s="131"/>
      <c r="BD695" s="131"/>
      <c r="BE695" s="170"/>
      <c r="BF695" s="170"/>
      <c r="BG695" s="119"/>
      <c r="BH695" s="119"/>
      <c r="BI695" s="113"/>
      <c r="BJ695" s="113"/>
      <c r="BK695" s="107"/>
      <c r="BL695" s="107"/>
      <c r="BM695" s="154"/>
      <c r="BN695" s="154"/>
      <c r="BO695" s="160"/>
      <c r="BP695" s="160"/>
      <c r="BQ695" s="107"/>
      <c r="BR695" s="107"/>
      <c r="BS695" s="177"/>
      <c r="BT695" s="177"/>
      <c r="BU695" s="187"/>
      <c r="BV695" s="187"/>
      <c r="BW695" s="193"/>
      <c r="BX695" s="193"/>
      <c r="BY695" s="154"/>
      <c r="BZ695" s="154"/>
      <c r="CA695" s="170"/>
      <c r="CB695" s="170"/>
      <c r="CC695" s="206"/>
      <c r="CD695" s="206"/>
      <c r="CE695" s="177"/>
      <c r="CF695" s="177"/>
      <c r="CI695" s="212"/>
      <c r="CJ695" s="212"/>
      <c r="CM695" s="160"/>
      <c r="CN695" s="160"/>
      <c r="CO695" s="218"/>
      <c r="CP695" s="218"/>
      <c r="CS695" s="107"/>
      <c r="CT695" s="107"/>
      <c r="CU695" s="187"/>
      <c r="CV695" s="187"/>
      <c r="CW695" s="230"/>
      <c r="CX695" s="230"/>
      <c r="CY695" s="236"/>
      <c r="CZ695" s="236"/>
      <c r="DA695" s="242"/>
      <c r="DB695" s="242"/>
      <c r="DC695" s="248"/>
      <c r="DD695" s="248"/>
      <c r="DE695" s="170"/>
      <c r="DF695" s="170"/>
      <c r="DG695" s="107"/>
      <c r="DH695" s="107"/>
      <c r="DK695" s="258"/>
      <c r="DL695" s="258"/>
      <c r="DM695" s="154"/>
      <c r="DN695" s="154"/>
      <c r="DO695" s="264"/>
      <c r="DP695" s="264"/>
      <c r="DQ695" s="270"/>
      <c r="DR695" s="270"/>
      <c r="DS695" s="113"/>
      <c r="DT695" s="113"/>
      <c r="DW695" s="276"/>
      <c r="DX695" s="276"/>
      <c r="DY695" s="282"/>
      <c r="DZ695" s="282"/>
      <c r="EA695" s="258"/>
      <c r="EB695" s="258"/>
      <c r="EC695" s="288"/>
      <c r="ED695" s="288"/>
      <c r="EG695" s="299"/>
      <c r="EH695" s="299"/>
      <c r="EI695" s="230"/>
      <c r="EJ695" s="230"/>
    </row>
    <row r="696" spans="1:140" s="91" customFormat="1" x14ac:dyDescent="0.2">
      <c r="A696" s="90"/>
      <c r="B696" s="81"/>
      <c r="D696" s="80"/>
      <c r="E696" s="96"/>
      <c r="F696" s="96"/>
      <c r="G696" s="97"/>
      <c r="H696" s="80"/>
      <c r="AL696" s="90"/>
      <c r="AM696" s="90"/>
      <c r="AY696" s="125"/>
      <c r="AZ696" s="125"/>
      <c r="BA696" s="107"/>
      <c r="BB696" s="107"/>
      <c r="BC696" s="131"/>
      <c r="BD696" s="131"/>
      <c r="BE696" s="170"/>
      <c r="BF696" s="170"/>
      <c r="BG696" s="119"/>
      <c r="BH696" s="119"/>
      <c r="BI696" s="113"/>
      <c r="BJ696" s="113"/>
      <c r="BK696" s="107"/>
      <c r="BL696" s="107"/>
      <c r="BM696" s="154"/>
      <c r="BN696" s="154"/>
      <c r="BO696" s="160"/>
      <c r="BP696" s="160"/>
      <c r="BQ696" s="107"/>
      <c r="BR696" s="107"/>
      <c r="BS696" s="177"/>
      <c r="BT696" s="177"/>
      <c r="BU696" s="187"/>
      <c r="BV696" s="187"/>
      <c r="BW696" s="193"/>
      <c r="BX696" s="193"/>
      <c r="BY696" s="154"/>
      <c r="BZ696" s="154"/>
      <c r="CA696" s="170"/>
      <c r="CB696" s="170"/>
      <c r="CC696" s="206"/>
      <c r="CD696" s="206"/>
      <c r="CE696" s="177"/>
      <c r="CF696" s="177"/>
      <c r="CI696" s="212"/>
      <c r="CJ696" s="212"/>
      <c r="CM696" s="160"/>
      <c r="CN696" s="160"/>
      <c r="CO696" s="218"/>
      <c r="CP696" s="218"/>
      <c r="CS696" s="107"/>
      <c r="CT696" s="107"/>
      <c r="CU696" s="187"/>
      <c r="CV696" s="187"/>
      <c r="CW696" s="230"/>
      <c r="CX696" s="230"/>
      <c r="CY696" s="236"/>
      <c r="CZ696" s="236"/>
      <c r="DA696" s="242"/>
      <c r="DB696" s="242"/>
      <c r="DC696" s="248"/>
      <c r="DD696" s="248"/>
      <c r="DE696" s="170"/>
      <c r="DF696" s="170"/>
      <c r="DG696" s="107"/>
      <c r="DH696" s="107"/>
      <c r="DK696" s="258"/>
      <c r="DL696" s="258"/>
      <c r="DM696" s="154"/>
      <c r="DN696" s="154"/>
      <c r="DO696" s="264"/>
      <c r="DP696" s="264"/>
      <c r="DQ696" s="270"/>
      <c r="DR696" s="270"/>
      <c r="DS696" s="113"/>
      <c r="DT696" s="113"/>
      <c r="DW696" s="276"/>
      <c r="DX696" s="276"/>
      <c r="DY696" s="282"/>
      <c r="DZ696" s="282"/>
      <c r="EA696" s="258"/>
      <c r="EB696" s="258"/>
      <c r="EC696" s="288"/>
      <c r="ED696" s="288"/>
      <c r="EG696" s="299"/>
      <c r="EH696" s="299"/>
      <c r="EI696" s="230"/>
      <c r="EJ696" s="230"/>
    </row>
    <row r="697" spans="1:140" s="91" customFormat="1" x14ac:dyDescent="0.2">
      <c r="A697" s="90"/>
      <c r="B697" s="81"/>
      <c r="D697" s="80"/>
      <c r="E697" s="96"/>
      <c r="F697" s="96"/>
      <c r="G697" s="97"/>
      <c r="H697" s="80"/>
      <c r="AL697" s="90"/>
      <c r="AM697" s="90"/>
      <c r="AY697" s="125"/>
      <c r="AZ697" s="125"/>
      <c r="BA697" s="107"/>
      <c r="BB697" s="107"/>
      <c r="BC697" s="131"/>
      <c r="BD697" s="131"/>
      <c r="BE697" s="170"/>
      <c r="BF697" s="170"/>
      <c r="BG697" s="119"/>
      <c r="BH697" s="119"/>
      <c r="BI697" s="113"/>
      <c r="BJ697" s="113"/>
      <c r="BK697" s="107"/>
      <c r="BL697" s="107"/>
      <c r="BM697" s="154"/>
      <c r="BN697" s="154"/>
      <c r="BO697" s="160"/>
      <c r="BP697" s="160"/>
      <c r="BQ697" s="107"/>
      <c r="BR697" s="107"/>
      <c r="BS697" s="177"/>
      <c r="BT697" s="177"/>
      <c r="BU697" s="187"/>
      <c r="BV697" s="187"/>
      <c r="BW697" s="193"/>
      <c r="BX697" s="193"/>
      <c r="BY697" s="154"/>
      <c r="BZ697" s="154"/>
      <c r="CA697" s="170"/>
      <c r="CB697" s="170"/>
      <c r="CC697" s="206"/>
      <c r="CD697" s="206"/>
      <c r="CE697" s="177"/>
      <c r="CF697" s="177"/>
      <c r="CI697" s="212"/>
      <c r="CJ697" s="212"/>
      <c r="CM697" s="160"/>
      <c r="CN697" s="160"/>
      <c r="CO697" s="218"/>
      <c r="CP697" s="218"/>
      <c r="CS697" s="107"/>
      <c r="CT697" s="107"/>
      <c r="CU697" s="187"/>
      <c r="CV697" s="187"/>
      <c r="CW697" s="230"/>
      <c r="CX697" s="230"/>
      <c r="CY697" s="236"/>
      <c r="CZ697" s="236"/>
      <c r="DA697" s="242"/>
      <c r="DB697" s="242"/>
      <c r="DC697" s="248"/>
      <c r="DD697" s="248"/>
      <c r="DE697" s="170"/>
      <c r="DF697" s="170"/>
      <c r="DG697" s="107"/>
      <c r="DH697" s="107"/>
      <c r="DK697" s="258"/>
      <c r="DL697" s="258"/>
      <c r="DM697" s="154"/>
      <c r="DN697" s="154"/>
      <c r="DO697" s="264"/>
      <c r="DP697" s="264"/>
      <c r="DQ697" s="270"/>
      <c r="DR697" s="270"/>
      <c r="DS697" s="113"/>
      <c r="DT697" s="113"/>
      <c r="DW697" s="276"/>
      <c r="DX697" s="276"/>
      <c r="DY697" s="282"/>
      <c r="DZ697" s="282"/>
      <c r="EA697" s="258"/>
      <c r="EB697" s="258"/>
      <c r="EC697" s="288"/>
      <c r="ED697" s="288"/>
      <c r="EG697" s="299"/>
      <c r="EH697" s="299"/>
      <c r="EI697" s="230"/>
      <c r="EJ697" s="230"/>
    </row>
    <row r="698" spans="1:140" s="91" customFormat="1" x14ac:dyDescent="0.2">
      <c r="A698" s="90"/>
      <c r="B698" s="81"/>
      <c r="D698" s="80"/>
      <c r="E698" s="96"/>
      <c r="F698" s="96"/>
      <c r="G698" s="97"/>
      <c r="H698" s="80"/>
      <c r="AL698" s="90"/>
      <c r="AM698" s="90"/>
      <c r="AY698" s="125"/>
      <c r="AZ698" s="125"/>
      <c r="BA698" s="107"/>
      <c r="BB698" s="107"/>
      <c r="BC698" s="131"/>
      <c r="BD698" s="131"/>
      <c r="BE698" s="170"/>
      <c r="BF698" s="170"/>
      <c r="BG698" s="119"/>
      <c r="BH698" s="119"/>
      <c r="BI698" s="113"/>
      <c r="BJ698" s="113"/>
      <c r="BK698" s="107"/>
      <c r="BL698" s="107"/>
      <c r="BM698" s="154"/>
      <c r="BN698" s="154"/>
      <c r="BO698" s="160"/>
      <c r="BP698" s="160"/>
      <c r="BQ698" s="107"/>
      <c r="BR698" s="107"/>
      <c r="BS698" s="177"/>
      <c r="BT698" s="177"/>
      <c r="BU698" s="187"/>
      <c r="BV698" s="187"/>
      <c r="BW698" s="193"/>
      <c r="BX698" s="193"/>
      <c r="BY698" s="154"/>
      <c r="BZ698" s="154"/>
      <c r="CA698" s="170"/>
      <c r="CB698" s="170"/>
      <c r="CC698" s="206"/>
      <c r="CD698" s="206"/>
      <c r="CE698" s="177"/>
      <c r="CF698" s="177"/>
      <c r="CI698" s="212"/>
      <c r="CJ698" s="212"/>
      <c r="CM698" s="160"/>
      <c r="CN698" s="160"/>
      <c r="CO698" s="218"/>
      <c r="CP698" s="218"/>
      <c r="CS698" s="107"/>
      <c r="CT698" s="107"/>
      <c r="CU698" s="187"/>
      <c r="CV698" s="187"/>
      <c r="CW698" s="230"/>
      <c r="CX698" s="230"/>
      <c r="CY698" s="236"/>
      <c r="CZ698" s="236"/>
      <c r="DA698" s="242"/>
      <c r="DB698" s="242"/>
      <c r="DC698" s="248"/>
      <c r="DD698" s="248"/>
      <c r="DE698" s="170"/>
      <c r="DF698" s="170"/>
      <c r="DG698" s="107"/>
      <c r="DH698" s="107"/>
      <c r="DK698" s="258"/>
      <c r="DL698" s="258"/>
      <c r="DM698" s="154"/>
      <c r="DN698" s="154"/>
      <c r="DO698" s="264"/>
      <c r="DP698" s="264"/>
      <c r="DQ698" s="270"/>
      <c r="DR698" s="270"/>
      <c r="DS698" s="113"/>
      <c r="DT698" s="113"/>
      <c r="DW698" s="276"/>
      <c r="DX698" s="276"/>
      <c r="DY698" s="282"/>
      <c r="DZ698" s="282"/>
      <c r="EA698" s="258"/>
      <c r="EB698" s="258"/>
      <c r="EC698" s="288"/>
      <c r="ED698" s="288"/>
      <c r="EG698" s="299"/>
      <c r="EH698" s="299"/>
      <c r="EI698" s="230"/>
      <c r="EJ698" s="230"/>
    </row>
    <row r="699" spans="1:140" s="91" customFormat="1" x14ac:dyDescent="0.2">
      <c r="A699" s="90"/>
      <c r="B699" s="81"/>
      <c r="D699" s="80"/>
      <c r="E699" s="96"/>
      <c r="F699" s="96"/>
      <c r="G699" s="97"/>
      <c r="H699" s="80"/>
      <c r="AL699" s="90"/>
      <c r="AM699" s="90"/>
      <c r="AY699" s="125"/>
      <c r="AZ699" s="125"/>
      <c r="BA699" s="107"/>
      <c r="BB699" s="107"/>
      <c r="BC699" s="131"/>
      <c r="BD699" s="131"/>
      <c r="BE699" s="170"/>
      <c r="BF699" s="170"/>
      <c r="BG699" s="119"/>
      <c r="BH699" s="119"/>
      <c r="BI699" s="113"/>
      <c r="BJ699" s="113"/>
      <c r="BK699" s="107"/>
      <c r="BL699" s="107"/>
      <c r="BM699" s="154"/>
      <c r="BN699" s="154"/>
      <c r="BO699" s="160"/>
      <c r="BP699" s="160"/>
      <c r="BQ699" s="107"/>
      <c r="BR699" s="107"/>
      <c r="BS699" s="177"/>
      <c r="BT699" s="177"/>
      <c r="BU699" s="187"/>
      <c r="BV699" s="187"/>
      <c r="BW699" s="193"/>
      <c r="BX699" s="193"/>
      <c r="BY699" s="154"/>
      <c r="BZ699" s="154"/>
      <c r="CA699" s="170"/>
      <c r="CB699" s="170"/>
      <c r="CC699" s="206"/>
      <c r="CD699" s="206"/>
      <c r="CE699" s="177"/>
      <c r="CF699" s="177"/>
      <c r="CI699" s="212"/>
      <c r="CJ699" s="212"/>
      <c r="CM699" s="160"/>
      <c r="CN699" s="160"/>
      <c r="CO699" s="218"/>
      <c r="CP699" s="218"/>
      <c r="CS699" s="107"/>
      <c r="CT699" s="107"/>
      <c r="CU699" s="187"/>
      <c r="CV699" s="187"/>
      <c r="CW699" s="230"/>
      <c r="CX699" s="230"/>
      <c r="CY699" s="236"/>
      <c r="CZ699" s="236"/>
      <c r="DA699" s="242"/>
      <c r="DB699" s="242"/>
      <c r="DC699" s="248"/>
      <c r="DD699" s="248"/>
      <c r="DE699" s="170"/>
      <c r="DF699" s="170"/>
      <c r="DG699" s="107"/>
      <c r="DH699" s="107"/>
      <c r="DK699" s="258"/>
      <c r="DL699" s="258"/>
      <c r="DM699" s="154"/>
      <c r="DN699" s="154"/>
      <c r="DO699" s="264"/>
      <c r="DP699" s="264"/>
      <c r="DQ699" s="270"/>
      <c r="DR699" s="270"/>
      <c r="DS699" s="113"/>
      <c r="DT699" s="113"/>
      <c r="DW699" s="276"/>
      <c r="DX699" s="276"/>
      <c r="DY699" s="282"/>
      <c r="DZ699" s="282"/>
      <c r="EA699" s="258"/>
      <c r="EB699" s="258"/>
      <c r="EC699" s="288"/>
      <c r="ED699" s="288"/>
      <c r="EG699" s="299"/>
      <c r="EH699" s="299"/>
      <c r="EI699" s="230"/>
      <c r="EJ699" s="230"/>
    </row>
    <row r="700" spans="1:140" s="91" customFormat="1" x14ac:dyDescent="0.2">
      <c r="A700" s="90"/>
      <c r="B700" s="81"/>
      <c r="D700" s="80"/>
      <c r="E700" s="96"/>
      <c r="F700" s="96"/>
      <c r="G700" s="97"/>
      <c r="H700" s="80"/>
      <c r="AL700" s="90"/>
      <c r="AM700" s="90"/>
      <c r="AY700" s="125"/>
      <c r="AZ700" s="125"/>
      <c r="BA700" s="107"/>
      <c r="BB700" s="107"/>
      <c r="BC700" s="131"/>
      <c r="BD700" s="131"/>
      <c r="BE700" s="170"/>
      <c r="BF700" s="170"/>
      <c r="BG700" s="119"/>
      <c r="BH700" s="119"/>
      <c r="BI700" s="113"/>
      <c r="BJ700" s="113"/>
      <c r="BK700" s="107"/>
      <c r="BL700" s="107"/>
      <c r="BM700" s="154"/>
      <c r="BN700" s="154"/>
      <c r="BO700" s="160"/>
      <c r="BP700" s="160"/>
      <c r="BQ700" s="107"/>
      <c r="BR700" s="107"/>
      <c r="BS700" s="177"/>
      <c r="BT700" s="177"/>
      <c r="BU700" s="187"/>
      <c r="BV700" s="187"/>
      <c r="BW700" s="193"/>
      <c r="BX700" s="193"/>
      <c r="BY700" s="154"/>
      <c r="BZ700" s="154"/>
      <c r="CA700" s="170"/>
      <c r="CB700" s="170"/>
      <c r="CC700" s="206"/>
      <c r="CD700" s="206"/>
      <c r="CE700" s="177"/>
      <c r="CF700" s="177"/>
      <c r="CI700" s="212"/>
      <c r="CJ700" s="212"/>
      <c r="CM700" s="160"/>
      <c r="CN700" s="160"/>
      <c r="CO700" s="218"/>
      <c r="CP700" s="218"/>
      <c r="CS700" s="107"/>
      <c r="CT700" s="107"/>
      <c r="CU700" s="187"/>
      <c r="CV700" s="187"/>
      <c r="CW700" s="230"/>
      <c r="CX700" s="230"/>
      <c r="CY700" s="236"/>
      <c r="CZ700" s="236"/>
      <c r="DA700" s="242"/>
      <c r="DB700" s="242"/>
      <c r="DC700" s="248"/>
      <c r="DD700" s="248"/>
      <c r="DE700" s="170"/>
      <c r="DF700" s="170"/>
      <c r="DG700" s="107"/>
      <c r="DH700" s="107"/>
      <c r="DK700" s="258"/>
      <c r="DL700" s="258"/>
      <c r="DM700" s="154"/>
      <c r="DN700" s="154"/>
      <c r="DO700" s="264"/>
      <c r="DP700" s="264"/>
      <c r="DQ700" s="270"/>
      <c r="DR700" s="270"/>
      <c r="DS700" s="113"/>
      <c r="DT700" s="113"/>
      <c r="DW700" s="276"/>
      <c r="DX700" s="276"/>
      <c r="DY700" s="282"/>
      <c r="DZ700" s="282"/>
      <c r="EA700" s="258"/>
      <c r="EB700" s="258"/>
      <c r="EC700" s="288"/>
      <c r="ED700" s="288"/>
      <c r="EG700" s="299"/>
      <c r="EH700" s="299"/>
      <c r="EI700" s="230"/>
      <c r="EJ700" s="230"/>
    </row>
    <row r="701" spans="1:140" s="91" customFormat="1" x14ac:dyDescent="0.2">
      <c r="A701" s="90"/>
      <c r="B701" s="81"/>
      <c r="D701" s="80"/>
      <c r="E701" s="96"/>
      <c r="F701" s="96"/>
      <c r="G701" s="97"/>
      <c r="H701" s="80"/>
      <c r="AL701" s="90"/>
      <c r="AM701" s="90"/>
      <c r="AY701" s="125"/>
      <c r="AZ701" s="125"/>
      <c r="BA701" s="107"/>
      <c r="BB701" s="107"/>
      <c r="BC701" s="131"/>
      <c r="BD701" s="131"/>
      <c r="BE701" s="170"/>
      <c r="BF701" s="170"/>
      <c r="BG701" s="119"/>
      <c r="BH701" s="119"/>
      <c r="BI701" s="113"/>
      <c r="BJ701" s="113"/>
      <c r="BK701" s="107"/>
      <c r="BL701" s="107"/>
      <c r="BM701" s="154"/>
      <c r="BN701" s="154"/>
      <c r="BO701" s="160"/>
      <c r="BP701" s="160"/>
      <c r="BQ701" s="107"/>
      <c r="BR701" s="107"/>
      <c r="BS701" s="177"/>
      <c r="BT701" s="177"/>
      <c r="BU701" s="187"/>
      <c r="BV701" s="187"/>
      <c r="BW701" s="193"/>
      <c r="BX701" s="193"/>
      <c r="BY701" s="154"/>
      <c r="BZ701" s="154"/>
      <c r="CA701" s="170"/>
      <c r="CB701" s="170"/>
      <c r="CC701" s="206"/>
      <c r="CD701" s="206"/>
      <c r="CE701" s="177"/>
      <c r="CF701" s="177"/>
      <c r="CI701" s="212"/>
      <c r="CJ701" s="212"/>
      <c r="CM701" s="160"/>
      <c r="CN701" s="160"/>
      <c r="CO701" s="218"/>
      <c r="CP701" s="218"/>
      <c r="CS701" s="107"/>
      <c r="CT701" s="107"/>
      <c r="CU701" s="187"/>
      <c r="CV701" s="187"/>
      <c r="CW701" s="230"/>
      <c r="CX701" s="230"/>
      <c r="CY701" s="236"/>
      <c r="CZ701" s="236"/>
      <c r="DA701" s="242"/>
      <c r="DB701" s="242"/>
      <c r="DC701" s="248"/>
      <c r="DD701" s="248"/>
      <c r="DE701" s="170"/>
      <c r="DF701" s="170"/>
      <c r="DG701" s="107"/>
      <c r="DH701" s="107"/>
      <c r="DK701" s="258"/>
      <c r="DL701" s="258"/>
      <c r="DM701" s="154"/>
      <c r="DN701" s="154"/>
      <c r="DO701" s="264"/>
      <c r="DP701" s="264"/>
      <c r="DQ701" s="270"/>
      <c r="DR701" s="270"/>
      <c r="DS701" s="113"/>
      <c r="DT701" s="113"/>
      <c r="DW701" s="276"/>
      <c r="DX701" s="276"/>
      <c r="DY701" s="282"/>
      <c r="DZ701" s="282"/>
      <c r="EA701" s="258"/>
      <c r="EB701" s="258"/>
      <c r="EC701" s="288"/>
      <c r="ED701" s="288"/>
      <c r="EG701" s="299"/>
      <c r="EH701" s="299"/>
      <c r="EI701" s="230"/>
      <c r="EJ701" s="230"/>
    </row>
    <row r="702" spans="1:140" s="91" customFormat="1" x14ac:dyDescent="0.2">
      <c r="A702" s="90"/>
      <c r="B702" s="81"/>
      <c r="D702" s="80"/>
      <c r="E702" s="96"/>
      <c r="F702" s="96"/>
      <c r="G702" s="97"/>
      <c r="H702" s="80"/>
      <c r="AL702" s="90"/>
      <c r="AM702" s="90"/>
      <c r="AY702" s="125"/>
      <c r="AZ702" s="125"/>
      <c r="BA702" s="107"/>
      <c r="BB702" s="107"/>
      <c r="BC702" s="131"/>
      <c r="BD702" s="131"/>
      <c r="BE702" s="170"/>
      <c r="BF702" s="170"/>
      <c r="BG702" s="119"/>
      <c r="BH702" s="119"/>
      <c r="BI702" s="113"/>
      <c r="BJ702" s="113"/>
      <c r="BK702" s="107"/>
      <c r="BL702" s="107"/>
      <c r="BM702" s="154"/>
      <c r="BN702" s="154"/>
      <c r="BO702" s="160"/>
      <c r="BP702" s="160"/>
      <c r="BQ702" s="107"/>
      <c r="BR702" s="107"/>
      <c r="BS702" s="177"/>
      <c r="BT702" s="177"/>
      <c r="BU702" s="187"/>
      <c r="BV702" s="187"/>
      <c r="BW702" s="193"/>
      <c r="BX702" s="193"/>
      <c r="BY702" s="154"/>
      <c r="BZ702" s="154"/>
      <c r="CA702" s="170"/>
      <c r="CB702" s="170"/>
      <c r="CC702" s="206"/>
      <c r="CD702" s="206"/>
      <c r="CE702" s="177"/>
      <c r="CF702" s="177"/>
      <c r="CI702" s="212"/>
      <c r="CJ702" s="212"/>
      <c r="CM702" s="160"/>
      <c r="CN702" s="160"/>
      <c r="CO702" s="218"/>
      <c r="CP702" s="218"/>
      <c r="CS702" s="107"/>
      <c r="CT702" s="107"/>
      <c r="CU702" s="187"/>
      <c r="CV702" s="187"/>
      <c r="CW702" s="230"/>
      <c r="CX702" s="230"/>
      <c r="CY702" s="236"/>
      <c r="CZ702" s="236"/>
      <c r="DA702" s="242"/>
      <c r="DB702" s="242"/>
      <c r="DC702" s="248"/>
      <c r="DD702" s="248"/>
      <c r="DE702" s="170"/>
      <c r="DF702" s="170"/>
      <c r="DG702" s="107"/>
      <c r="DH702" s="107"/>
      <c r="DK702" s="258"/>
      <c r="DL702" s="258"/>
      <c r="DM702" s="154"/>
      <c r="DN702" s="154"/>
      <c r="DO702" s="264"/>
      <c r="DP702" s="264"/>
      <c r="DQ702" s="270"/>
      <c r="DR702" s="270"/>
      <c r="DS702" s="113"/>
      <c r="DT702" s="113"/>
      <c r="DW702" s="276"/>
      <c r="DX702" s="276"/>
      <c r="DY702" s="282"/>
      <c r="DZ702" s="282"/>
      <c r="EA702" s="258"/>
      <c r="EB702" s="258"/>
      <c r="EC702" s="288"/>
      <c r="ED702" s="288"/>
      <c r="EG702" s="299"/>
      <c r="EH702" s="299"/>
      <c r="EI702" s="230"/>
      <c r="EJ702" s="230"/>
    </row>
    <row r="703" spans="1:140" s="91" customFormat="1" x14ac:dyDescent="0.2">
      <c r="A703" s="90"/>
      <c r="B703" s="81"/>
      <c r="D703" s="80"/>
      <c r="E703" s="96"/>
      <c r="F703" s="96"/>
      <c r="G703" s="97"/>
      <c r="H703" s="80"/>
      <c r="AL703" s="90"/>
      <c r="AM703" s="90"/>
      <c r="AY703" s="125"/>
      <c r="AZ703" s="125"/>
      <c r="BA703" s="107"/>
      <c r="BB703" s="107"/>
      <c r="BC703" s="131"/>
      <c r="BD703" s="131"/>
      <c r="BE703" s="170"/>
      <c r="BF703" s="170"/>
      <c r="BG703" s="119"/>
      <c r="BH703" s="119"/>
      <c r="BI703" s="113"/>
      <c r="BJ703" s="113"/>
      <c r="BK703" s="107"/>
      <c r="BL703" s="107"/>
      <c r="BM703" s="154"/>
      <c r="BN703" s="154"/>
      <c r="BO703" s="160"/>
      <c r="BP703" s="160"/>
      <c r="BQ703" s="107"/>
      <c r="BR703" s="107"/>
      <c r="BS703" s="177"/>
      <c r="BT703" s="177"/>
      <c r="BU703" s="187"/>
      <c r="BV703" s="187"/>
      <c r="BW703" s="193"/>
      <c r="BX703" s="193"/>
      <c r="BY703" s="154"/>
      <c r="BZ703" s="154"/>
      <c r="CA703" s="170"/>
      <c r="CB703" s="170"/>
      <c r="CC703" s="206"/>
      <c r="CD703" s="206"/>
      <c r="CE703" s="177"/>
      <c r="CF703" s="177"/>
      <c r="CI703" s="212"/>
      <c r="CJ703" s="212"/>
      <c r="CM703" s="160"/>
      <c r="CN703" s="160"/>
      <c r="CO703" s="218"/>
      <c r="CP703" s="218"/>
      <c r="CS703" s="107"/>
      <c r="CT703" s="107"/>
      <c r="CU703" s="187"/>
      <c r="CV703" s="187"/>
      <c r="CW703" s="230"/>
      <c r="CX703" s="230"/>
      <c r="CY703" s="236"/>
      <c r="CZ703" s="236"/>
      <c r="DA703" s="242"/>
      <c r="DB703" s="242"/>
      <c r="DC703" s="248"/>
      <c r="DD703" s="248"/>
      <c r="DE703" s="170"/>
      <c r="DF703" s="170"/>
      <c r="DG703" s="107"/>
      <c r="DH703" s="107"/>
      <c r="DK703" s="258"/>
      <c r="DL703" s="258"/>
      <c r="DM703" s="154"/>
      <c r="DN703" s="154"/>
      <c r="DO703" s="264"/>
      <c r="DP703" s="264"/>
      <c r="DQ703" s="270"/>
      <c r="DR703" s="270"/>
      <c r="DS703" s="113"/>
      <c r="DT703" s="113"/>
      <c r="DW703" s="276"/>
      <c r="DX703" s="276"/>
      <c r="DY703" s="282"/>
      <c r="DZ703" s="282"/>
      <c r="EA703" s="258"/>
      <c r="EB703" s="258"/>
      <c r="EC703" s="288"/>
      <c r="ED703" s="288"/>
      <c r="EG703" s="299"/>
      <c r="EH703" s="299"/>
      <c r="EI703" s="230"/>
      <c r="EJ703" s="230"/>
    </row>
    <row r="704" spans="1:140" s="91" customFormat="1" x14ac:dyDescent="0.2">
      <c r="A704" s="90"/>
      <c r="B704" s="81"/>
      <c r="D704" s="80"/>
      <c r="E704" s="96"/>
      <c r="F704" s="96"/>
      <c r="G704" s="97"/>
      <c r="H704" s="80"/>
      <c r="AL704" s="90"/>
      <c r="AM704" s="90"/>
      <c r="AY704" s="125"/>
      <c r="AZ704" s="125"/>
      <c r="BA704" s="107"/>
      <c r="BB704" s="107"/>
      <c r="BC704" s="131"/>
      <c r="BD704" s="131"/>
      <c r="BE704" s="170"/>
      <c r="BF704" s="170"/>
      <c r="BG704" s="119"/>
      <c r="BH704" s="119"/>
      <c r="BI704" s="113"/>
      <c r="BJ704" s="113"/>
      <c r="BK704" s="107"/>
      <c r="BL704" s="107"/>
      <c r="BM704" s="154"/>
      <c r="BN704" s="154"/>
      <c r="BO704" s="160"/>
      <c r="BP704" s="160"/>
      <c r="BQ704" s="107"/>
      <c r="BR704" s="107"/>
      <c r="BS704" s="177"/>
      <c r="BT704" s="177"/>
      <c r="BU704" s="187"/>
      <c r="BV704" s="187"/>
      <c r="BW704" s="193"/>
      <c r="BX704" s="193"/>
      <c r="BY704" s="154"/>
      <c r="BZ704" s="154"/>
      <c r="CA704" s="170"/>
      <c r="CB704" s="170"/>
      <c r="CC704" s="206"/>
      <c r="CD704" s="206"/>
      <c r="CE704" s="177"/>
      <c r="CF704" s="177"/>
      <c r="CI704" s="212"/>
      <c r="CJ704" s="212"/>
      <c r="CM704" s="160"/>
      <c r="CN704" s="160"/>
      <c r="CO704" s="218"/>
      <c r="CP704" s="218"/>
      <c r="CS704" s="107"/>
      <c r="CT704" s="107"/>
      <c r="CU704" s="187"/>
      <c r="CV704" s="187"/>
      <c r="CW704" s="230"/>
      <c r="CX704" s="230"/>
      <c r="CY704" s="236"/>
      <c r="CZ704" s="236"/>
      <c r="DA704" s="242"/>
      <c r="DB704" s="242"/>
      <c r="DC704" s="248"/>
      <c r="DD704" s="248"/>
      <c r="DE704" s="170"/>
      <c r="DF704" s="170"/>
      <c r="DG704" s="107"/>
      <c r="DH704" s="107"/>
      <c r="DK704" s="258"/>
      <c r="DL704" s="258"/>
      <c r="DM704" s="154"/>
      <c r="DN704" s="154"/>
      <c r="DO704" s="264"/>
      <c r="DP704" s="264"/>
      <c r="DQ704" s="270"/>
      <c r="DR704" s="270"/>
      <c r="DS704" s="113"/>
      <c r="DT704" s="113"/>
      <c r="DW704" s="276"/>
      <c r="DX704" s="276"/>
      <c r="DY704" s="282"/>
      <c r="DZ704" s="282"/>
      <c r="EA704" s="258"/>
      <c r="EB704" s="258"/>
      <c r="EC704" s="288"/>
      <c r="ED704" s="288"/>
      <c r="EG704" s="299"/>
      <c r="EH704" s="299"/>
      <c r="EI704" s="230"/>
      <c r="EJ704" s="230"/>
    </row>
    <row r="705" spans="1:140" s="91" customFormat="1" x14ac:dyDescent="0.2">
      <c r="A705" s="90"/>
      <c r="B705" s="81"/>
      <c r="D705" s="80"/>
      <c r="E705" s="96"/>
      <c r="F705" s="96"/>
      <c r="G705" s="97"/>
      <c r="H705" s="80"/>
      <c r="AL705" s="90"/>
      <c r="AM705" s="90"/>
      <c r="AY705" s="125"/>
      <c r="AZ705" s="125"/>
      <c r="BA705" s="107"/>
      <c r="BB705" s="107"/>
      <c r="BC705" s="131"/>
      <c r="BD705" s="131"/>
      <c r="BE705" s="170"/>
      <c r="BF705" s="170"/>
      <c r="BG705" s="119"/>
      <c r="BH705" s="119"/>
      <c r="BI705" s="113"/>
      <c r="BJ705" s="113"/>
      <c r="BK705" s="107"/>
      <c r="BL705" s="107"/>
      <c r="BM705" s="154"/>
      <c r="BN705" s="154"/>
      <c r="BO705" s="160"/>
      <c r="BP705" s="160"/>
      <c r="BQ705" s="107"/>
      <c r="BR705" s="107"/>
      <c r="BS705" s="177"/>
      <c r="BT705" s="177"/>
      <c r="BU705" s="187"/>
      <c r="BV705" s="187"/>
      <c r="BW705" s="193"/>
      <c r="BX705" s="193"/>
      <c r="BY705" s="154"/>
      <c r="BZ705" s="154"/>
      <c r="CA705" s="170"/>
      <c r="CB705" s="170"/>
      <c r="CC705" s="206"/>
      <c r="CD705" s="206"/>
      <c r="CE705" s="177"/>
      <c r="CF705" s="177"/>
      <c r="CI705" s="212"/>
      <c r="CJ705" s="212"/>
      <c r="CM705" s="160"/>
      <c r="CN705" s="160"/>
      <c r="CO705" s="218"/>
      <c r="CP705" s="218"/>
      <c r="CS705" s="107"/>
      <c r="CT705" s="107"/>
      <c r="CU705" s="187"/>
      <c r="CV705" s="187"/>
      <c r="CW705" s="230"/>
      <c r="CX705" s="230"/>
      <c r="CY705" s="236"/>
      <c r="CZ705" s="236"/>
      <c r="DA705" s="242"/>
      <c r="DB705" s="242"/>
      <c r="DC705" s="248"/>
      <c r="DD705" s="248"/>
      <c r="DE705" s="170"/>
      <c r="DF705" s="170"/>
      <c r="DG705" s="107"/>
      <c r="DH705" s="107"/>
      <c r="DK705" s="258"/>
      <c r="DL705" s="258"/>
      <c r="DM705" s="154"/>
      <c r="DN705" s="154"/>
      <c r="DO705" s="264"/>
      <c r="DP705" s="264"/>
      <c r="DQ705" s="270"/>
      <c r="DR705" s="270"/>
      <c r="DS705" s="113"/>
      <c r="DT705" s="113"/>
      <c r="DW705" s="276"/>
      <c r="DX705" s="276"/>
      <c r="DY705" s="282"/>
      <c r="DZ705" s="282"/>
      <c r="EA705" s="258"/>
      <c r="EB705" s="258"/>
      <c r="EC705" s="288"/>
      <c r="ED705" s="288"/>
      <c r="EG705" s="299"/>
      <c r="EH705" s="299"/>
      <c r="EI705" s="230"/>
      <c r="EJ705" s="230"/>
    </row>
    <row r="706" spans="1:140" s="91" customFormat="1" x14ac:dyDescent="0.2">
      <c r="A706" s="90"/>
      <c r="B706" s="81"/>
      <c r="D706" s="80"/>
      <c r="E706" s="96"/>
      <c r="F706" s="96"/>
      <c r="G706" s="97"/>
      <c r="H706" s="80"/>
      <c r="AL706" s="90"/>
      <c r="AM706" s="90"/>
      <c r="AY706" s="125"/>
      <c r="AZ706" s="125"/>
      <c r="BA706" s="107"/>
      <c r="BB706" s="107"/>
      <c r="BC706" s="131"/>
      <c r="BD706" s="131"/>
      <c r="BE706" s="170"/>
      <c r="BF706" s="170"/>
      <c r="BG706" s="119"/>
      <c r="BH706" s="119"/>
      <c r="BI706" s="113"/>
      <c r="BJ706" s="113"/>
      <c r="BK706" s="107"/>
      <c r="BL706" s="107"/>
      <c r="BM706" s="154"/>
      <c r="BN706" s="154"/>
      <c r="BO706" s="160"/>
      <c r="BP706" s="160"/>
      <c r="BQ706" s="107"/>
      <c r="BR706" s="107"/>
      <c r="BS706" s="177"/>
      <c r="BT706" s="177"/>
      <c r="BU706" s="187"/>
      <c r="BV706" s="187"/>
      <c r="BW706" s="193"/>
      <c r="BX706" s="193"/>
      <c r="BY706" s="154"/>
      <c r="BZ706" s="154"/>
      <c r="CA706" s="170"/>
      <c r="CB706" s="170"/>
      <c r="CC706" s="206"/>
      <c r="CD706" s="206"/>
      <c r="CE706" s="177"/>
      <c r="CF706" s="177"/>
      <c r="CI706" s="212"/>
      <c r="CJ706" s="212"/>
      <c r="CM706" s="160"/>
      <c r="CN706" s="160"/>
      <c r="CO706" s="218"/>
      <c r="CP706" s="218"/>
      <c r="CS706" s="107"/>
      <c r="CT706" s="107"/>
      <c r="CU706" s="187"/>
      <c r="CV706" s="187"/>
      <c r="CW706" s="230"/>
      <c r="CX706" s="230"/>
      <c r="CY706" s="236"/>
      <c r="CZ706" s="236"/>
      <c r="DA706" s="242"/>
      <c r="DB706" s="242"/>
      <c r="DC706" s="248"/>
      <c r="DD706" s="248"/>
      <c r="DE706" s="170"/>
      <c r="DF706" s="170"/>
      <c r="DG706" s="107"/>
      <c r="DH706" s="107"/>
      <c r="DK706" s="258"/>
      <c r="DL706" s="258"/>
      <c r="DM706" s="154"/>
      <c r="DN706" s="154"/>
      <c r="DO706" s="264"/>
      <c r="DP706" s="264"/>
      <c r="DQ706" s="270"/>
      <c r="DR706" s="270"/>
      <c r="DS706" s="113"/>
      <c r="DT706" s="113"/>
      <c r="DW706" s="276"/>
      <c r="DX706" s="276"/>
      <c r="DY706" s="282"/>
      <c r="DZ706" s="282"/>
      <c r="EA706" s="258"/>
      <c r="EB706" s="258"/>
      <c r="EC706" s="288"/>
      <c r="ED706" s="288"/>
      <c r="EG706" s="299"/>
      <c r="EH706" s="299"/>
      <c r="EI706" s="230"/>
      <c r="EJ706" s="230"/>
    </row>
    <row r="707" spans="1:140" s="91" customFormat="1" x14ac:dyDescent="0.2">
      <c r="A707" s="90"/>
      <c r="B707" s="81"/>
      <c r="D707" s="80"/>
      <c r="E707" s="96"/>
      <c r="F707" s="96"/>
      <c r="G707" s="97"/>
      <c r="H707" s="80"/>
      <c r="AL707" s="90"/>
      <c r="AM707" s="90"/>
      <c r="AY707" s="125"/>
      <c r="AZ707" s="125"/>
      <c r="BA707" s="107"/>
      <c r="BB707" s="107"/>
      <c r="BC707" s="131"/>
      <c r="BD707" s="131"/>
      <c r="BE707" s="170"/>
      <c r="BF707" s="170"/>
      <c r="BG707" s="119"/>
      <c r="BH707" s="119"/>
      <c r="BI707" s="113"/>
      <c r="BJ707" s="113"/>
      <c r="BK707" s="107"/>
      <c r="BL707" s="107"/>
      <c r="BM707" s="154"/>
      <c r="BN707" s="154"/>
      <c r="BO707" s="160"/>
      <c r="BP707" s="160"/>
      <c r="BQ707" s="107"/>
      <c r="BR707" s="107"/>
      <c r="BS707" s="177"/>
      <c r="BT707" s="177"/>
      <c r="BU707" s="187"/>
      <c r="BV707" s="187"/>
      <c r="BW707" s="193"/>
      <c r="BX707" s="193"/>
      <c r="BY707" s="154"/>
      <c r="BZ707" s="154"/>
      <c r="CA707" s="170"/>
      <c r="CB707" s="170"/>
      <c r="CC707" s="206"/>
      <c r="CD707" s="206"/>
      <c r="CE707" s="177"/>
      <c r="CF707" s="177"/>
      <c r="CI707" s="212"/>
      <c r="CJ707" s="212"/>
      <c r="CM707" s="160"/>
      <c r="CN707" s="160"/>
      <c r="CO707" s="218"/>
      <c r="CP707" s="218"/>
      <c r="CS707" s="107"/>
      <c r="CT707" s="107"/>
      <c r="CU707" s="187"/>
      <c r="CV707" s="187"/>
      <c r="CW707" s="230"/>
      <c r="CX707" s="230"/>
      <c r="CY707" s="236"/>
      <c r="CZ707" s="236"/>
      <c r="DA707" s="242"/>
      <c r="DB707" s="242"/>
      <c r="DC707" s="248"/>
      <c r="DD707" s="248"/>
      <c r="DE707" s="170"/>
      <c r="DF707" s="170"/>
      <c r="DG707" s="107"/>
      <c r="DH707" s="107"/>
      <c r="DK707" s="258"/>
      <c r="DL707" s="258"/>
      <c r="DM707" s="154"/>
      <c r="DN707" s="154"/>
      <c r="DO707" s="264"/>
      <c r="DP707" s="264"/>
      <c r="DQ707" s="270"/>
      <c r="DR707" s="270"/>
      <c r="DS707" s="113"/>
      <c r="DT707" s="113"/>
      <c r="DW707" s="276"/>
      <c r="DX707" s="276"/>
      <c r="DY707" s="282"/>
      <c r="DZ707" s="282"/>
      <c r="EA707" s="258"/>
      <c r="EB707" s="258"/>
      <c r="EC707" s="288"/>
      <c r="ED707" s="288"/>
      <c r="EG707" s="299"/>
      <c r="EH707" s="299"/>
      <c r="EI707" s="230"/>
      <c r="EJ707" s="230"/>
    </row>
    <row r="708" spans="1:140" s="91" customFormat="1" x14ac:dyDescent="0.2">
      <c r="A708" s="90"/>
      <c r="B708" s="81"/>
      <c r="D708" s="80"/>
      <c r="E708" s="96"/>
      <c r="F708" s="96"/>
      <c r="G708" s="97"/>
      <c r="H708" s="80"/>
      <c r="AL708" s="90"/>
      <c r="AM708" s="90"/>
      <c r="AY708" s="125"/>
      <c r="AZ708" s="125"/>
      <c r="BA708" s="107"/>
      <c r="BB708" s="107"/>
      <c r="BC708" s="131"/>
      <c r="BD708" s="131"/>
      <c r="BE708" s="170"/>
      <c r="BF708" s="170"/>
      <c r="BG708" s="119"/>
      <c r="BH708" s="119"/>
      <c r="BI708" s="113"/>
      <c r="BJ708" s="113"/>
      <c r="BK708" s="107"/>
      <c r="BL708" s="107"/>
      <c r="BM708" s="154"/>
      <c r="BN708" s="154"/>
      <c r="BO708" s="160"/>
      <c r="BP708" s="160"/>
      <c r="BQ708" s="107"/>
      <c r="BR708" s="107"/>
      <c r="BS708" s="177"/>
      <c r="BT708" s="177"/>
      <c r="BU708" s="187"/>
      <c r="BV708" s="187"/>
      <c r="BW708" s="193"/>
      <c r="BX708" s="193"/>
      <c r="BY708" s="154"/>
      <c r="BZ708" s="154"/>
      <c r="CA708" s="170"/>
      <c r="CB708" s="170"/>
      <c r="CC708" s="206"/>
      <c r="CD708" s="206"/>
      <c r="CE708" s="177"/>
      <c r="CF708" s="177"/>
      <c r="CI708" s="212"/>
      <c r="CJ708" s="212"/>
      <c r="CM708" s="160"/>
      <c r="CN708" s="160"/>
      <c r="CO708" s="218"/>
      <c r="CP708" s="218"/>
      <c r="CS708" s="107"/>
      <c r="CT708" s="107"/>
      <c r="CU708" s="187"/>
      <c r="CV708" s="187"/>
      <c r="CW708" s="230"/>
      <c r="CX708" s="230"/>
      <c r="CY708" s="236"/>
      <c r="CZ708" s="236"/>
      <c r="DA708" s="242"/>
      <c r="DB708" s="242"/>
      <c r="DC708" s="248"/>
      <c r="DD708" s="248"/>
      <c r="DE708" s="170"/>
      <c r="DF708" s="170"/>
      <c r="DG708" s="107"/>
      <c r="DH708" s="107"/>
      <c r="DK708" s="258"/>
      <c r="DL708" s="258"/>
      <c r="DM708" s="154"/>
      <c r="DN708" s="154"/>
      <c r="DO708" s="264"/>
      <c r="DP708" s="264"/>
      <c r="DQ708" s="270"/>
      <c r="DR708" s="270"/>
      <c r="DS708" s="113"/>
      <c r="DT708" s="113"/>
      <c r="DW708" s="276"/>
      <c r="DX708" s="276"/>
      <c r="DY708" s="282"/>
      <c r="DZ708" s="282"/>
      <c r="EA708" s="258"/>
      <c r="EB708" s="258"/>
      <c r="EC708" s="288"/>
      <c r="ED708" s="288"/>
      <c r="EG708" s="299"/>
      <c r="EH708" s="299"/>
      <c r="EI708" s="230"/>
      <c r="EJ708" s="230"/>
    </row>
    <row r="709" spans="1:140" s="91" customFormat="1" x14ac:dyDescent="0.2">
      <c r="A709" s="90"/>
      <c r="B709" s="81"/>
      <c r="D709" s="80"/>
      <c r="E709" s="96"/>
      <c r="F709" s="96"/>
      <c r="G709" s="97"/>
      <c r="H709" s="80"/>
      <c r="AL709" s="90"/>
      <c r="AM709" s="90"/>
      <c r="AY709" s="125"/>
      <c r="AZ709" s="125"/>
      <c r="BA709" s="107"/>
      <c r="BB709" s="107"/>
      <c r="BC709" s="131"/>
      <c r="BD709" s="131"/>
      <c r="BE709" s="170"/>
      <c r="BF709" s="170"/>
      <c r="BG709" s="119"/>
      <c r="BH709" s="119"/>
      <c r="BI709" s="113"/>
      <c r="BJ709" s="113"/>
      <c r="BK709" s="107"/>
      <c r="BL709" s="107"/>
      <c r="BM709" s="154"/>
      <c r="BN709" s="154"/>
      <c r="BO709" s="160"/>
      <c r="BP709" s="160"/>
      <c r="BQ709" s="107"/>
      <c r="BR709" s="107"/>
      <c r="BS709" s="177"/>
      <c r="BT709" s="177"/>
      <c r="BU709" s="187"/>
      <c r="BV709" s="187"/>
      <c r="BW709" s="193"/>
      <c r="BX709" s="193"/>
      <c r="BY709" s="154"/>
      <c r="BZ709" s="154"/>
      <c r="CA709" s="170"/>
      <c r="CB709" s="170"/>
      <c r="CC709" s="206"/>
      <c r="CD709" s="206"/>
      <c r="CE709" s="177"/>
      <c r="CF709" s="177"/>
      <c r="CI709" s="212"/>
      <c r="CJ709" s="212"/>
      <c r="CM709" s="160"/>
      <c r="CN709" s="160"/>
      <c r="CO709" s="218"/>
      <c r="CP709" s="218"/>
      <c r="CS709" s="107"/>
      <c r="CT709" s="107"/>
      <c r="CU709" s="187"/>
      <c r="CV709" s="187"/>
      <c r="CW709" s="230"/>
      <c r="CX709" s="230"/>
      <c r="CY709" s="236"/>
      <c r="CZ709" s="236"/>
      <c r="DA709" s="242"/>
      <c r="DB709" s="242"/>
      <c r="DC709" s="248"/>
      <c r="DD709" s="248"/>
      <c r="DE709" s="170"/>
      <c r="DF709" s="170"/>
      <c r="DG709" s="107"/>
      <c r="DH709" s="107"/>
      <c r="DK709" s="258"/>
      <c r="DL709" s="258"/>
      <c r="DM709" s="154"/>
      <c r="DN709" s="154"/>
      <c r="DO709" s="264"/>
      <c r="DP709" s="264"/>
      <c r="DQ709" s="270"/>
      <c r="DR709" s="270"/>
      <c r="DS709" s="113"/>
      <c r="DT709" s="113"/>
      <c r="DW709" s="276"/>
      <c r="DX709" s="276"/>
      <c r="DY709" s="282"/>
      <c r="DZ709" s="282"/>
      <c r="EA709" s="258"/>
      <c r="EB709" s="258"/>
      <c r="EC709" s="288"/>
      <c r="ED709" s="288"/>
      <c r="EG709" s="299"/>
      <c r="EH709" s="299"/>
      <c r="EI709" s="230"/>
      <c r="EJ709" s="230"/>
    </row>
    <row r="710" spans="1:140" s="91" customFormat="1" x14ac:dyDescent="0.2">
      <c r="A710" s="90"/>
      <c r="B710" s="81"/>
      <c r="D710" s="80"/>
      <c r="E710" s="96"/>
      <c r="F710" s="96"/>
      <c r="G710" s="97"/>
      <c r="H710" s="80"/>
      <c r="AL710" s="90"/>
      <c r="AM710" s="90"/>
      <c r="AY710" s="125"/>
      <c r="AZ710" s="125"/>
      <c r="BA710" s="107"/>
      <c r="BB710" s="107"/>
      <c r="BC710" s="131"/>
      <c r="BD710" s="131"/>
      <c r="BE710" s="170"/>
      <c r="BF710" s="170"/>
      <c r="BG710" s="119"/>
      <c r="BH710" s="119"/>
      <c r="BI710" s="113"/>
      <c r="BJ710" s="113"/>
      <c r="BK710" s="107"/>
      <c r="BL710" s="107"/>
      <c r="BM710" s="154"/>
      <c r="BN710" s="154"/>
      <c r="BO710" s="160"/>
      <c r="BP710" s="160"/>
      <c r="BQ710" s="107"/>
      <c r="BR710" s="107"/>
      <c r="BS710" s="177"/>
      <c r="BT710" s="177"/>
      <c r="BU710" s="187"/>
      <c r="BV710" s="187"/>
      <c r="BW710" s="193"/>
      <c r="BX710" s="193"/>
      <c r="BY710" s="154"/>
      <c r="BZ710" s="154"/>
      <c r="CA710" s="170"/>
      <c r="CB710" s="170"/>
      <c r="CC710" s="206"/>
      <c r="CD710" s="206"/>
      <c r="CE710" s="177"/>
      <c r="CF710" s="177"/>
      <c r="CI710" s="212"/>
      <c r="CJ710" s="212"/>
      <c r="CM710" s="160"/>
      <c r="CN710" s="160"/>
      <c r="CO710" s="218"/>
      <c r="CP710" s="218"/>
      <c r="CS710" s="107"/>
      <c r="CT710" s="107"/>
      <c r="CU710" s="187"/>
      <c r="CV710" s="187"/>
      <c r="CW710" s="230"/>
      <c r="CX710" s="230"/>
      <c r="CY710" s="236"/>
      <c r="CZ710" s="236"/>
      <c r="DA710" s="242"/>
      <c r="DB710" s="242"/>
      <c r="DC710" s="248"/>
      <c r="DD710" s="248"/>
      <c r="DE710" s="170"/>
      <c r="DF710" s="170"/>
      <c r="DG710" s="107"/>
      <c r="DH710" s="107"/>
      <c r="DK710" s="258"/>
      <c r="DL710" s="258"/>
      <c r="DM710" s="154"/>
      <c r="DN710" s="154"/>
      <c r="DO710" s="264"/>
      <c r="DP710" s="264"/>
      <c r="DQ710" s="270"/>
      <c r="DR710" s="270"/>
      <c r="DS710" s="113"/>
      <c r="DT710" s="113"/>
      <c r="DW710" s="276"/>
      <c r="DX710" s="276"/>
      <c r="DY710" s="282"/>
      <c r="DZ710" s="282"/>
      <c r="EA710" s="258"/>
      <c r="EB710" s="258"/>
      <c r="EC710" s="288"/>
      <c r="ED710" s="288"/>
      <c r="EG710" s="299"/>
      <c r="EH710" s="299"/>
      <c r="EI710" s="230"/>
      <c r="EJ710" s="230"/>
    </row>
    <row r="711" spans="1:140" s="91" customFormat="1" x14ac:dyDescent="0.2">
      <c r="A711" s="90"/>
      <c r="B711" s="81"/>
      <c r="D711" s="80"/>
      <c r="E711" s="96"/>
      <c r="F711" s="96"/>
      <c r="G711" s="97"/>
      <c r="H711" s="80"/>
      <c r="AL711" s="90"/>
      <c r="AM711" s="90"/>
      <c r="AY711" s="125"/>
      <c r="AZ711" s="125"/>
      <c r="BA711" s="107"/>
      <c r="BB711" s="107"/>
      <c r="BC711" s="131"/>
      <c r="BD711" s="131"/>
      <c r="BE711" s="170"/>
      <c r="BF711" s="170"/>
      <c r="BG711" s="119"/>
      <c r="BH711" s="119"/>
      <c r="BI711" s="113"/>
      <c r="BJ711" s="113"/>
      <c r="BK711" s="107"/>
      <c r="BL711" s="107"/>
      <c r="BM711" s="154"/>
      <c r="BN711" s="154"/>
      <c r="BO711" s="160"/>
      <c r="BP711" s="160"/>
      <c r="BQ711" s="107"/>
      <c r="BR711" s="107"/>
      <c r="BS711" s="177"/>
      <c r="BT711" s="177"/>
      <c r="BU711" s="187"/>
      <c r="BV711" s="187"/>
      <c r="BW711" s="193"/>
      <c r="BX711" s="193"/>
      <c r="BY711" s="154"/>
      <c r="BZ711" s="154"/>
      <c r="CA711" s="170"/>
      <c r="CB711" s="170"/>
      <c r="CC711" s="206"/>
      <c r="CD711" s="206"/>
      <c r="CE711" s="177"/>
      <c r="CF711" s="177"/>
      <c r="CI711" s="212"/>
      <c r="CJ711" s="212"/>
      <c r="CM711" s="160"/>
      <c r="CN711" s="160"/>
      <c r="CO711" s="218"/>
      <c r="CP711" s="218"/>
      <c r="CS711" s="107"/>
      <c r="CT711" s="107"/>
      <c r="CU711" s="187"/>
      <c r="CV711" s="187"/>
      <c r="CW711" s="230"/>
      <c r="CX711" s="230"/>
      <c r="CY711" s="236"/>
      <c r="CZ711" s="236"/>
      <c r="DA711" s="242"/>
      <c r="DB711" s="242"/>
      <c r="DC711" s="248"/>
      <c r="DD711" s="248"/>
      <c r="DE711" s="170"/>
      <c r="DF711" s="170"/>
      <c r="DG711" s="107"/>
      <c r="DH711" s="107"/>
      <c r="DK711" s="258"/>
      <c r="DL711" s="258"/>
      <c r="DM711" s="154"/>
      <c r="DN711" s="154"/>
      <c r="DO711" s="264"/>
      <c r="DP711" s="264"/>
      <c r="DQ711" s="270"/>
      <c r="DR711" s="270"/>
      <c r="DS711" s="113"/>
      <c r="DT711" s="113"/>
      <c r="DW711" s="276"/>
      <c r="DX711" s="276"/>
      <c r="DY711" s="282"/>
      <c r="DZ711" s="282"/>
      <c r="EA711" s="258"/>
      <c r="EB711" s="258"/>
      <c r="EC711" s="288"/>
      <c r="ED711" s="288"/>
      <c r="EG711" s="299"/>
      <c r="EH711" s="299"/>
      <c r="EI711" s="230"/>
      <c r="EJ711" s="230"/>
    </row>
    <row r="712" spans="1:140" s="91" customFormat="1" x14ac:dyDescent="0.2">
      <c r="A712" s="90"/>
      <c r="B712" s="81"/>
      <c r="D712" s="80"/>
      <c r="E712" s="96"/>
      <c r="F712" s="96"/>
      <c r="G712" s="97"/>
      <c r="H712" s="80"/>
      <c r="AL712" s="90"/>
      <c r="AM712" s="90"/>
      <c r="AY712" s="125"/>
      <c r="AZ712" s="125"/>
      <c r="BA712" s="107"/>
      <c r="BB712" s="107"/>
      <c r="BC712" s="131"/>
      <c r="BD712" s="131"/>
      <c r="BE712" s="170"/>
      <c r="BF712" s="170"/>
      <c r="BG712" s="119"/>
      <c r="BH712" s="119"/>
      <c r="BI712" s="113"/>
      <c r="BJ712" s="113"/>
      <c r="BK712" s="107"/>
      <c r="BL712" s="107"/>
      <c r="BM712" s="154"/>
      <c r="BN712" s="154"/>
      <c r="BO712" s="160"/>
      <c r="BP712" s="160"/>
      <c r="BQ712" s="107"/>
      <c r="BR712" s="107"/>
      <c r="BS712" s="177"/>
      <c r="BT712" s="177"/>
      <c r="BU712" s="187"/>
      <c r="BV712" s="187"/>
      <c r="BW712" s="193"/>
      <c r="BX712" s="193"/>
      <c r="BY712" s="154"/>
      <c r="BZ712" s="154"/>
      <c r="CA712" s="170"/>
      <c r="CB712" s="170"/>
      <c r="CC712" s="206"/>
      <c r="CD712" s="206"/>
      <c r="CE712" s="177"/>
      <c r="CF712" s="177"/>
      <c r="CI712" s="212"/>
      <c r="CJ712" s="212"/>
      <c r="CM712" s="160"/>
      <c r="CN712" s="160"/>
      <c r="CO712" s="218"/>
      <c r="CP712" s="218"/>
      <c r="CS712" s="107"/>
      <c r="CT712" s="107"/>
      <c r="CU712" s="187"/>
      <c r="CV712" s="187"/>
      <c r="CW712" s="230"/>
      <c r="CX712" s="230"/>
      <c r="CY712" s="236"/>
      <c r="CZ712" s="236"/>
      <c r="DA712" s="242"/>
      <c r="DB712" s="242"/>
      <c r="DC712" s="248"/>
      <c r="DD712" s="248"/>
      <c r="DE712" s="170"/>
      <c r="DF712" s="170"/>
      <c r="DG712" s="107"/>
      <c r="DH712" s="107"/>
      <c r="DK712" s="258"/>
      <c r="DL712" s="258"/>
      <c r="DM712" s="154"/>
      <c r="DN712" s="154"/>
      <c r="DO712" s="264"/>
      <c r="DP712" s="264"/>
      <c r="DQ712" s="270"/>
      <c r="DR712" s="270"/>
      <c r="DS712" s="113"/>
      <c r="DT712" s="113"/>
      <c r="DW712" s="276"/>
      <c r="DX712" s="276"/>
      <c r="DY712" s="282"/>
      <c r="DZ712" s="282"/>
      <c r="EA712" s="258"/>
      <c r="EB712" s="258"/>
      <c r="EC712" s="288"/>
      <c r="ED712" s="288"/>
      <c r="EG712" s="299"/>
      <c r="EH712" s="299"/>
      <c r="EI712" s="230"/>
      <c r="EJ712" s="230"/>
    </row>
    <row r="713" spans="1:140" s="91" customFormat="1" x14ac:dyDescent="0.2">
      <c r="A713" s="90"/>
      <c r="B713" s="81"/>
      <c r="D713" s="80"/>
      <c r="E713" s="96"/>
      <c r="F713" s="96"/>
      <c r="G713" s="97"/>
      <c r="H713" s="80"/>
      <c r="AL713" s="90"/>
      <c r="AM713" s="90"/>
      <c r="AY713" s="125"/>
      <c r="AZ713" s="125"/>
      <c r="BA713" s="107"/>
      <c r="BB713" s="107"/>
      <c r="BC713" s="131"/>
      <c r="BD713" s="131"/>
      <c r="BE713" s="170"/>
      <c r="BF713" s="170"/>
      <c r="BG713" s="119"/>
      <c r="BH713" s="119"/>
      <c r="BI713" s="113"/>
      <c r="BJ713" s="113"/>
      <c r="BK713" s="107"/>
      <c r="BL713" s="107"/>
      <c r="BM713" s="154"/>
      <c r="BN713" s="154"/>
      <c r="BO713" s="160"/>
      <c r="BP713" s="160"/>
      <c r="BQ713" s="107"/>
      <c r="BR713" s="107"/>
      <c r="BS713" s="177"/>
      <c r="BT713" s="177"/>
      <c r="BU713" s="187"/>
      <c r="BV713" s="187"/>
      <c r="BW713" s="193"/>
      <c r="BX713" s="193"/>
      <c r="BY713" s="154"/>
      <c r="BZ713" s="154"/>
      <c r="CA713" s="170"/>
      <c r="CB713" s="170"/>
      <c r="CC713" s="206"/>
      <c r="CD713" s="206"/>
      <c r="CE713" s="177"/>
      <c r="CF713" s="177"/>
      <c r="CI713" s="212"/>
      <c r="CJ713" s="212"/>
      <c r="CM713" s="160"/>
      <c r="CN713" s="160"/>
      <c r="CO713" s="218"/>
      <c r="CP713" s="218"/>
      <c r="CS713" s="107"/>
      <c r="CT713" s="107"/>
      <c r="CU713" s="187"/>
      <c r="CV713" s="187"/>
      <c r="CW713" s="230"/>
      <c r="CX713" s="230"/>
      <c r="CY713" s="236"/>
      <c r="CZ713" s="236"/>
      <c r="DA713" s="242"/>
      <c r="DB713" s="242"/>
      <c r="DC713" s="248"/>
      <c r="DD713" s="248"/>
      <c r="DE713" s="170"/>
      <c r="DF713" s="170"/>
      <c r="DG713" s="107"/>
      <c r="DH713" s="107"/>
      <c r="DK713" s="258"/>
      <c r="DL713" s="258"/>
      <c r="DM713" s="154"/>
      <c r="DN713" s="154"/>
      <c r="DO713" s="264"/>
      <c r="DP713" s="264"/>
      <c r="DQ713" s="270"/>
      <c r="DR713" s="270"/>
      <c r="DS713" s="113"/>
      <c r="DT713" s="113"/>
      <c r="DW713" s="276"/>
      <c r="DX713" s="276"/>
      <c r="DY713" s="282"/>
      <c r="DZ713" s="282"/>
      <c r="EA713" s="258"/>
      <c r="EB713" s="258"/>
      <c r="EC713" s="288"/>
      <c r="ED713" s="288"/>
      <c r="EG713" s="299"/>
      <c r="EH713" s="299"/>
      <c r="EI713" s="230"/>
      <c r="EJ713" s="230"/>
    </row>
    <row r="714" spans="1:140" s="91" customFormat="1" x14ac:dyDescent="0.2">
      <c r="A714" s="90"/>
      <c r="B714" s="81"/>
      <c r="D714" s="80"/>
      <c r="E714" s="96"/>
      <c r="F714" s="96"/>
      <c r="G714" s="97"/>
      <c r="H714" s="80"/>
      <c r="AL714" s="90"/>
      <c r="AM714" s="90"/>
      <c r="AY714" s="125"/>
      <c r="AZ714" s="125"/>
      <c r="BA714" s="107"/>
      <c r="BB714" s="107"/>
      <c r="BC714" s="131"/>
      <c r="BD714" s="131"/>
      <c r="BE714" s="170"/>
      <c r="BF714" s="170"/>
      <c r="BG714" s="119"/>
      <c r="BH714" s="119"/>
      <c r="BI714" s="113"/>
      <c r="BJ714" s="113"/>
      <c r="BK714" s="107"/>
      <c r="BL714" s="107"/>
      <c r="BM714" s="154"/>
      <c r="BN714" s="154"/>
      <c r="BO714" s="160"/>
      <c r="BP714" s="160"/>
      <c r="BQ714" s="107"/>
      <c r="BR714" s="107"/>
      <c r="BS714" s="177"/>
      <c r="BT714" s="177"/>
      <c r="BU714" s="187"/>
      <c r="BV714" s="187"/>
      <c r="BW714" s="193"/>
      <c r="BX714" s="193"/>
      <c r="BY714" s="154"/>
      <c r="BZ714" s="154"/>
      <c r="CA714" s="170"/>
      <c r="CB714" s="170"/>
      <c r="CC714" s="206"/>
      <c r="CD714" s="206"/>
      <c r="CE714" s="177"/>
      <c r="CF714" s="177"/>
      <c r="CI714" s="212"/>
      <c r="CJ714" s="212"/>
      <c r="CM714" s="160"/>
      <c r="CN714" s="160"/>
      <c r="CO714" s="218"/>
      <c r="CP714" s="218"/>
      <c r="CS714" s="107"/>
      <c r="CT714" s="107"/>
      <c r="CU714" s="187"/>
      <c r="CV714" s="187"/>
      <c r="CW714" s="230"/>
      <c r="CX714" s="230"/>
      <c r="CY714" s="236"/>
      <c r="CZ714" s="236"/>
      <c r="DA714" s="242"/>
      <c r="DB714" s="242"/>
      <c r="DC714" s="248"/>
      <c r="DD714" s="248"/>
      <c r="DE714" s="170"/>
      <c r="DF714" s="170"/>
      <c r="DG714" s="107"/>
      <c r="DH714" s="107"/>
      <c r="DK714" s="258"/>
      <c r="DL714" s="258"/>
      <c r="DM714" s="154"/>
      <c r="DN714" s="154"/>
      <c r="DO714" s="264"/>
      <c r="DP714" s="264"/>
      <c r="DQ714" s="270"/>
      <c r="DR714" s="270"/>
      <c r="DS714" s="113"/>
      <c r="DT714" s="113"/>
      <c r="DW714" s="276"/>
      <c r="DX714" s="276"/>
      <c r="DY714" s="282"/>
      <c r="DZ714" s="282"/>
      <c r="EA714" s="258"/>
      <c r="EB714" s="258"/>
      <c r="EC714" s="288"/>
      <c r="ED714" s="288"/>
      <c r="EG714" s="299"/>
      <c r="EH714" s="299"/>
      <c r="EI714" s="230"/>
      <c r="EJ714" s="230"/>
    </row>
    <row r="715" spans="1:140" s="91" customFormat="1" x14ac:dyDescent="0.2">
      <c r="A715" s="90"/>
      <c r="B715" s="81"/>
      <c r="D715" s="80"/>
      <c r="E715" s="96"/>
      <c r="F715" s="96"/>
      <c r="G715" s="97"/>
      <c r="H715" s="80"/>
      <c r="AL715" s="90"/>
      <c r="AM715" s="90"/>
      <c r="AY715" s="125"/>
      <c r="AZ715" s="125"/>
      <c r="BA715" s="107"/>
      <c r="BB715" s="107"/>
      <c r="BC715" s="131"/>
      <c r="BD715" s="131"/>
      <c r="BE715" s="170"/>
      <c r="BF715" s="170"/>
      <c r="BG715" s="119"/>
      <c r="BH715" s="119"/>
      <c r="BI715" s="113"/>
      <c r="BJ715" s="113"/>
      <c r="BK715" s="107"/>
      <c r="BL715" s="107"/>
      <c r="BM715" s="154"/>
      <c r="BN715" s="154"/>
      <c r="BO715" s="160"/>
      <c r="BP715" s="160"/>
      <c r="BQ715" s="107"/>
      <c r="BR715" s="107"/>
      <c r="BS715" s="177"/>
      <c r="BT715" s="177"/>
      <c r="BU715" s="187"/>
      <c r="BV715" s="187"/>
      <c r="BW715" s="193"/>
      <c r="BX715" s="193"/>
      <c r="BY715" s="154"/>
      <c r="BZ715" s="154"/>
      <c r="CA715" s="170"/>
      <c r="CB715" s="170"/>
      <c r="CC715" s="206"/>
      <c r="CD715" s="206"/>
      <c r="CE715" s="177"/>
      <c r="CF715" s="177"/>
      <c r="CI715" s="212"/>
      <c r="CJ715" s="212"/>
      <c r="CM715" s="160"/>
      <c r="CN715" s="160"/>
      <c r="CO715" s="218"/>
      <c r="CP715" s="218"/>
      <c r="CS715" s="107"/>
      <c r="CT715" s="107"/>
      <c r="CU715" s="187"/>
      <c r="CV715" s="187"/>
      <c r="CW715" s="230"/>
      <c r="CX715" s="230"/>
      <c r="CY715" s="236"/>
      <c r="CZ715" s="236"/>
      <c r="DA715" s="242"/>
      <c r="DB715" s="242"/>
      <c r="DC715" s="248"/>
      <c r="DD715" s="248"/>
      <c r="DE715" s="170"/>
      <c r="DF715" s="170"/>
      <c r="DG715" s="107"/>
      <c r="DH715" s="107"/>
      <c r="DK715" s="258"/>
      <c r="DL715" s="258"/>
      <c r="DM715" s="154"/>
      <c r="DN715" s="154"/>
      <c r="DO715" s="264"/>
      <c r="DP715" s="264"/>
      <c r="DQ715" s="270"/>
      <c r="DR715" s="270"/>
      <c r="DS715" s="113"/>
      <c r="DT715" s="113"/>
      <c r="DW715" s="276"/>
      <c r="DX715" s="276"/>
      <c r="DY715" s="282"/>
      <c r="DZ715" s="282"/>
      <c r="EA715" s="258"/>
      <c r="EB715" s="258"/>
      <c r="EC715" s="288"/>
      <c r="ED715" s="288"/>
      <c r="EG715" s="299"/>
      <c r="EH715" s="299"/>
      <c r="EI715" s="230"/>
      <c r="EJ715" s="230"/>
    </row>
    <row r="716" spans="1:140" s="91" customFormat="1" x14ac:dyDescent="0.2">
      <c r="A716" s="90"/>
      <c r="B716" s="81"/>
      <c r="D716" s="80"/>
      <c r="E716" s="96"/>
      <c r="F716" s="96"/>
      <c r="G716" s="97"/>
      <c r="H716" s="80"/>
      <c r="AL716" s="90"/>
      <c r="AM716" s="90"/>
      <c r="AY716" s="125"/>
      <c r="AZ716" s="125"/>
      <c r="BA716" s="107"/>
      <c r="BB716" s="107"/>
      <c r="BC716" s="131"/>
      <c r="BD716" s="131"/>
      <c r="BE716" s="170"/>
      <c r="BF716" s="170"/>
      <c r="BG716" s="119"/>
      <c r="BH716" s="119"/>
      <c r="BI716" s="113"/>
      <c r="BJ716" s="113"/>
      <c r="BK716" s="107"/>
      <c r="BL716" s="107"/>
      <c r="BM716" s="154"/>
      <c r="BN716" s="154"/>
      <c r="BO716" s="160"/>
      <c r="BP716" s="160"/>
      <c r="BQ716" s="107"/>
      <c r="BR716" s="107"/>
      <c r="BS716" s="177"/>
      <c r="BT716" s="177"/>
      <c r="BU716" s="187"/>
      <c r="BV716" s="187"/>
      <c r="BW716" s="193"/>
      <c r="BX716" s="193"/>
      <c r="BY716" s="154"/>
      <c r="BZ716" s="154"/>
      <c r="CA716" s="170"/>
      <c r="CB716" s="170"/>
      <c r="CC716" s="206"/>
      <c r="CD716" s="206"/>
      <c r="CE716" s="177"/>
      <c r="CF716" s="177"/>
      <c r="CI716" s="212"/>
      <c r="CJ716" s="212"/>
      <c r="CM716" s="160"/>
      <c r="CN716" s="160"/>
      <c r="CO716" s="218"/>
      <c r="CP716" s="218"/>
      <c r="CS716" s="107"/>
      <c r="CT716" s="107"/>
      <c r="CU716" s="187"/>
      <c r="CV716" s="187"/>
      <c r="CW716" s="230"/>
      <c r="CX716" s="230"/>
      <c r="CY716" s="236"/>
      <c r="CZ716" s="236"/>
      <c r="DA716" s="242"/>
      <c r="DB716" s="242"/>
      <c r="DC716" s="248"/>
      <c r="DD716" s="248"/>
      <c r="DE716" s="170"/>
      <c r="DF716" s="170"/>
      <c r="DG716" s="107"/>
      <c r="DH716" s="107"/>
      <c r="DK716" s="258"/>
      <c r="DL716" s="258"/>
      <c r="DM716" s="154"/>
      <c r="DN716" s="154"/>
      <c r="DO716" s="264"/>
      <c r="DP716" s="264"/>
      <c r="DQ716" s="270"/>
      <c r="DR716" s="270"/>
      <c r="DS716" s="113"/>
      <c r="DT716" s="113"/>
      <c r="DW716" s="276"/>
      <c r="DX716" s="276"/>
      <c r="DY716" s="282"/>
      <c r="DZ716" s="282"/>
      <c r="EA716" s="258"/>
      <c r="EB716" s="258"/>
      <c r="EC716" s="288"/>
      <c r="ED716" s="288"/>
      <c r="EG716" s="299"/>
      <c r="EH716" s="299"/>
      <c r="EI716" s="230"/>
      <c r="EJ716" s="230"/>
    </row>
    <row r="717" spans="1:140" s="91" customFormat="1" x14ac:dyDescent="0.2">
      <c r="A717" s="90"/>
      <c r="B717" s="81"/>
      <c r="D717" s="80"/>
      <c r="E717" s="96"/>
      <c r="F717" s="96"/>
      <c r="G717" s="97"/>
      <c r="H717" s="80"/>
      <c r="AL717" s="90"/>
      <c r="AM717" s="90"/>
      <c r="AY717" s="125"/>
      <c r="AZ717" s="125"/>
      <c r="BA717" s="107"/>
      <c r="BB717" s="107"/>
      <c r="BC717" s="131"/>
      <c r="BD717" s="131"/>
      <c r="BE717" s="170"/>
      <c r="BF717" s="170"/>
      <c r="BG717" s="119"/>
      <c r="BH717" s="119"/>
      <c r="BI717" s="113"/>
      <c r="BJ717" s="113"/>
      <c r="BK717" s="107"/>
      <c r="BL717" s="107"/>
      <c r="BM717" s="154"/>
      <c r="BN717" s="154"/>
      <c r="BO717" s="160"/>
      <c r="BP717" s="160"/>
      <c r="BQ717" s="107"/>
      <c r="BR717" s="107"/>
      <c r="BS717" s="177"/>
      <c r="BT717" s="177"/>
      <c r="BU717" s="187"/>
      <c r="BV717" s="187"/>
      <c r="BW717" s="193"/>
      <c r="BX717" s="193"/>
      <c r="BY717" s="154"/>
      <c r="BZ717" s="154"/>
      <c r="CA717" s="170"/>
      <c r="CB717" s="170"/>
      <c r="CC717" s="206"/>
      <c r="CD717" s="206"/>
      <c r="CE717" s="177"/>
      <c r="CF717" s="177"/>
      <c r="CI717" s="212"/>
      <c r="CJ717" s="212"/>
      <c r="CM717" s="160"/>
      <c r="CN717" s="160"/>
      <c r="CO717" s="218"/>
      <c r="CP717" s="218"/>
      <c r="CS717" s="107"/>
      <c r="CT717" s="107"/>
      <c r="CU717" s="187"/>
      <c r="CV717" s="187"/>
      <c r="CW717" s="230"/>
      <c r="CX717" s="230"/>
      <c r="CY717" s="236"/>
      <c r="CZ717" s="236"/>
      <c r="DA717" s="242"/>
      <c r="DB717" s="242"/>
      <c r="DC717" s="248"/>
      <c r="DD717" s="248"/>
      <c r="DE717" s="170"/>
      <c r="DF717" s="170"/>
      <c r="DG717" s="107"/>
      <c r="DH717" s="107"/>
      <c r="DK717" s="258"/>
      <c r="DL717" s="258"/>
      <c r="DM717" s="154"/>
      <c r="DN717" s="154"/>
      <c r="DO717" s="264"/>
      <c r="DP717" s="264"/>
      <c r="DQ717" s="270"/>
      <c r="DR717" s="270"/>
      <c r="DS717" s="113"/>
      <c r="DT717" s="113"/>
      <c r="DW717" s="276"/>
      <c r="DX717" s="276"/>
      <c r="DY717" s="282"/>
      <c r="DZ717" s="282"/>
      <c r="EA717" s="258"/>
      <c r="EB717" s="258"/>
      <c r="EC717" s="288"/>
      <c r="ED717" s="288"/>
      <c r="EG717" s="299"/>
      <c r="EH717" s="299"/>
      <c r="EI717" s="230"/>
      <c r="EJ717" s="230"/>
    </row>
    <row r="718" spans="1:140" s="91" customFormat="1" x14ac:dyDescent="0.2">
      <c r="A718" s="90"/>
      <c r="B718" s="81"/>
      <c r="D718" s="80"/>
      <c r="E718" s="96"/>
      <c r="F718" s="96"/>
      <c r="G718" s="97"/>
      <c r="H718" s="80"/>
      <c r="AL718" s="90"/>
      <c r="AM718" s="90"/>
      <c r="AY718" s="125"/>
      <c r="AZ718" s="125"/>
      <c r="BA718" s="107"/>
      <c r="BB718" s="107"/>
      <c r="BC718" s="131"/>
      <c r="BD718" s="131"/>
      <c r="BE718" s="170"/>
      <c r="BF718" s="170"/>
      <c r="BG718" s="119"/>
      <c r="BH718" s="119"/>
      <c r="BI718" s="113"/>
      <c r="BJ718" s="113"/>
      <c r="BK718" s="107"/>
      <c r="BL718" s="107"/>
      <c r="BM718" s="154"/>
      <c r="BN718" s="154"/>
      <c r="BO718" s="160"/>
      <c r="BP718" s="160"/>
      <c r="BQ718" s="107"/>
      <c r="BR718" s="107"/>
      <c r="BS718" s="177"/>
      <c r="BT718" s="177"/>
      <c r="BU718" s="187"/>
      <c r="BV718" s="187"/>
      <c r="BW718" s="193"/>
      <c r="BX718" s="193"/>
      <c r="BY718" s="154"/>
      <c r="BZ718" s="154"/>
      <c r="CA718" s="170"/>
      <c r="CB718" s="170"/>
      <c r="CC718" s="206"/>
      <c r="CD718" s="206"/>
      <c r="CE718" s="177"/>
      <c r="CF718" s="177"/>
      <c r="CI718" s="212"/>
      <c r="CJ718" s="212"/>
      <c r="CM718" s="160"/>
      <c r="CN718" s="160"/>
      <c r="CO718" s="218"/>
      <c r="CP718" s="218"/>
      <c r="CS718" s="107"/>
      <c r="CT718" s="107"/>
      <c r="CU718" s="187"/>
      <c r="CV718" s="187"/>
      <c r="CW718" s="230"/>
      <c r="CX718" s="230"/>
      <c r="CY718" s="236"/>
      <c r="CZ718" s="236"/>
      <c r="DA718" s="242"/>
      <c r="DB718" s="242"/>
      <c r="DC718" s="248"/>
      <c r="DD718" s="248"/>
      <c r="DE718" s="170"/>
      <c r="DF718" s="170"/>
      <c r="DG718" s="107"/>
      <c r="DH718" s="107"/>
      <c r="DK718" s="258"/>
      <c r="DL718" s="258"/>
      <c r="DM718" s="154"/>
      <c r="DN718" s="154"/>
      <c r="DO718" s="264"/>
      <c r="DP718" s="264"/>
      <c r="DQ718" s="270"/>
      <c r="DR718" s="270"/>
      <c r="DS718" s="113"/>
      <c r="DT718" s="113"/>
      <c r="DW718" s="276"/>
      <c r="DX718" s="276"/>
      <c r="DY718" s="282"/>
      <c r="DZ718" s="282"/>
      <c r="EA718" s="258"/>
      <c r="EB718" s="258"/>
      <c r="EC718" s="288"/>
      <c r="ED718" s="288"/>
      <c r="EG718" s="299"/>
      <c r="EH718" s="299"/>
      <c r="EI718" s="230"/>
      <c r="EJ718" s="230"/>
    </row>
    <row r="719" spans="1:140" s="91" customFormat="1" x14ac:dyDescent="0.2">
      <c r="A719" s="90"/>
      <c r="B719" s="81"/>
      <c r="D719" s="80"/>
      <c r="E719" s="96"/>
      <c r="F719" s="96"/>
      <c r="G719" s="97"/>
      <c r="H719" s="80"/>
      <c r="AL719" s="90"/>
      <c r="AM719" s="90"/>
      <c r="AY719" s="125"/>
      <c r="AZ719" s="125"/>
      <c r="BA719" s="107"/>
      <c r="BB719" s="107"/>
      <c r="BC719" s="131"/>
      <c r="BD719" s="131"/>
      <c r="BE719" s="170"/>
      <c r="BF719" s="170"/>
      <c r="BG719" s="119"/>
      <c r="BH719" s="119"/>
      <c r="BI719" s="113"/>
      <c r="BJ719" s="113"/>
      <c r="BK719" s="107"/>
      <c r="BL719" s="107"/>
      <c r="BM719" s="154"/>
      <c r="BN719" s="154"/>
      <c r="BO719" s="160"/>
      <c r="BP719" s="160"/>
      <c r="BQ719" s="107"/>
      <c r="BR719" s="107"/>
      <c r="BS719" s="177"/>
      <c r="BT719" s="177"/>
      <c r="BU719" s="187"/>
      <c r="BV719" s="187"/>
      <c r="BW719" s="193"/>
      <c r="BX719" s="193"/>
      <c r="BY719" s="154"/>
      <c r="BZ719" s="154"/>
      <c r="CA719" s="170"/>
      <c r="CB719" s="170"/>
      <c r="CC719" s="206"/>
      <c r="CD719" s="206"/>
      <c r="CE719" s="177"/>
      <c r="CF719" s="177"/>
      <c r="CI719" s="212"/>
      <c r="CJ719" s="212"/>
      <c r="CM719" s="160"/>
      <c r="CN719" s="160"/>
      <c r="CO719" s="218"/>
      <c r="CP719" s="218"/>
      <c r="CS719" s="107"/>
      <c r="CT719" s="107"/>
      <c r="CU719" s="187"/>
      <c r="CV719" s="187"/>
      <c r="CW719" s="230"/>
      <c r="CX719" s="230"/>
      <c r="CY719" s="236"/>
      <c r="CZ719" s="236"/>
      <c r="DA719" s="242"/>
      <c r="DB719" s="242"/>
      <c r="DC719" s="248"/>
      <c r="DD719" s="248"/>
      <c r="DE719" s="170"/>
      <c r="DF719" s="170"/>
      <c r="DG719" s="107"/>
      <c r="DH719" s="107"/>
      <c r="DK719" s="258"/>
      <c r="DL719" s="258"/>
      <c r="DM719" s="154"/>
      <c r="DN719" s="154"/>
      <c r="DO719" s="264"/>
      <c r="DP719" s="264"/>
      <c r="DQ719" s="270"/>
      <c r="DR719" s="270"/>
      <c r="DS719" s="113"/>
      <c r="DT719" s="113"/>
      <c r="DW719" s="276"/>
      <c r="DX719" s="276"/>
      <c r="DY719" s="282"/>
      <c r="DZ719" s="282"/>
      <c r="EA719" s="258"/>
      <c r="EB719" s="258"/>
      <c r="EC719" s="288"/>
      <c r="ED719" s="288"/>
      <c r="EG719" s="299"/>
      <c r="EH719" s="299"/>
      <c r="EI719" s="230"/>
      <c r="EJ719" s="230"/>
    </row>
    <row r="720" spans="1:140" s="91" customFormat="1" x14ac:dyDescent="0.2">
      <c r="A720" s="90"/>
      <c r="B720" s="81"/>
      <c r="D720" s="80"/>
      <c r="E720" s="96"/>
      <c r="F720" s="96"/>
      <c r="G720" s="97"/>
      <c r="H720" s="80"/>
      <c r="AL720" s="90"/>
      <c r="AM720" s="90"/>
      <c r="AY720" s="125"/>
      <c r="AZ720" s="125"/>
      <c r="BA720" s="107"/>
      <c r="BB720" s="107"/>
      <c r="BC720" s="131"/>
      <c r="BD720" s="131"/>
      <c r="BE720" s="170"/>
      <c r="BF720" s="170"/>
      <c r="BG720" s="119"/>
      <c r="BH720" s="119"/>
      <c r="BI720" s="113"/>
      <c r="BJ720" s="113"/>
      <c r="BK720" s="107"/>
      <c r="BL720" s="107"/>
      <c r="BM720" s="154"/>
      <c r="BN720" s="154"/>
      <c r="BO720" s="160"/>
      <c r="BP720" s="160"/>
      <c r="BQ720" s="107"/>
      <c r="BR720" s="107"/>
      <c r="BS720" s="177"/>
      <c r="BT720" s="177"/>
      <c r="BU720" s="187"/>
      <c r="BV720" s="187"/>
      <c r="BW720" s="193"/>
      <c r="BX720" s="193"/>
      <c r="BY720" s="154"/>
      <c r="BZ720" s="154"/>
      <c r="CA720" s="170"/>
      <c r="CB720" s="170"/>
      <c r="CC720" s="206"/>
      <c r="CD720" s="206"/>
      <c r="CE720" s="177"/>
      <c r="CF720" s="177"/>
      <c r="CI720" s="212"/>
      <c r="CJ720" s="212"/>
      <c r="CM720" s="160"/>
      <c r="CN720" s="160"/>
      <c r="CO720" s="218"/>
      <c r="CP720" s="218"/>
      <c r="CS720" s="107"/>
      <c r="CT720" s="107"/>
      <c r="CU720" s="187"/>
      <c r="CV720" s="187"/>
      <c r="CW720" s="230"/>
      <c r="CX720" s="230"/>
      <c r="CY720" s="236"/>
      <c r="CZ720" s="236"/>
      <c r="DA720" s="242"/>
      <c r="DB720" s="242"/>
      <c r="DC720" s="248"/>
      <c r="DD720" s="248"/>
      <c r="DE720" s="170"/>
      <c r="DF720" s="170"/>
      <c r="DG720" s="107"/>
      <c r="DH720" s="107"/>
      <c r="DK720" s="258"/>
      <c r="DL720" s="258"/>
      <c r="DM720" s="154"/>
      <c r="DN720" s="154"/>
      <c r="DO720" s="264"/>
      <c r="DP720" s="264"/>
      <c r="DQ720" s="270"/>
      <c r="DR720" s="270"/>
      <c r="DS720" s="113"/>
      <c r="DT720" s="113"/>
      <c r="DW720" s="276"/>
      <c r="DX720" s="276"/>
      <c r="DY720" s="282"/>
      <c r="DZ720" s="282"/>
      <c r="EA720" s="258"/>
      <c r="EB720" s="258"/>
      <c r="EC720" s="288"/>
      <c r="ED720" s="288"/>
      <c r="EG720" s="299"/>
      <c r="EH720" s="299"/>
      <c r="EI720" s="230"/>
      <c r="EJ720" s="230"/>
    </row>
    <row r="721" spans="1:140" s="91" customFormat="1" x14ac:dyDescent="0.2">
      <c r="A721" s="90"/>
      <c r="B721" s="81"/>
      <c r="D721" s="80"/>
      <c r="E721" s="96"/>
      <c r="F721" s="96"/>
      <c r="G721" s="97"/>
      <c r="H721" s="80"/>
      <c r="AL721" s="90"/>
      <c r="AM721" s="90"/>
      <c r="AY721" s="125"/>
      <c r="AZ721" s="125"/>
      <c r="BA721" s="107"/>
      <c r="BB721" s="107"/>
      <c r="BC721" s="131"/>
      <c r="BD721" s="131"/>
      <c r="BE721" s="170"/>
      <c r="BF721" s="170"/>
      <c r="BG721" s="119"/>
      <c r="BH721" s="119"/>
      <c r="BI721" s="113"/>
      <c r="BJ721" s="113"/>
      <c r="BK721" s="107"/>
      <c r="BL721" s="107"/>
      <c r="BM721" s="154"/>
      <c r="BN721" s="154"/>
      <c r="BO721" s="160"/>
      <c r="BP721" s="160"/>
      <c r="BQ721" s="107"/>
      <c r="BR721" s="107"/>
      <c r="BS721" s="177"/>
      <c r="BT721" s="177"/>
      <c r="BU721" s="187"/>
      <c r="BV721" s="187"/>
      <c r="BW721" s="193"/>
      <c r="BX721" s="193"/>
      <c r="BY721" s="154"/>
      <c r="BZ721" s="154"/>
      <c r="CA721" s="170"/>
      <c r="CB721" s="170"/>
      <c r="CC721" s="206"/>
      <c r="CD721" s="206"/>
      <c r="CE721" s="177"/>
      <c r="CF721" s="177"/>
      <c r="CI721" s="212"/>
      <c r="CJ721" s="212"/>
      <c r="CM721" s="160"/>
      <c r="CN721" s="160"/>
      <c r="CO721" s="218"/>
      <c r="CP721" s="218"/>
      <c r="CS721" s="107"/>
      <c r="CT721" s="107"/>
      <c r="CU721" s="187"/>
      <c r="CV721" s="187"/>
      <c r="CW721" s="230"/>
      <c r="CX721" s="230"/>
      <c r="CY721" s="236"/>
      <c r="CZ721" s="236"/>
      <c r="DA721" s="242"/>
      <c r="DB721" s="242"/>
      <c r="DC721" s="248"/>
      <c r="DD721" s="248"/>
      <c r="DE721" s="170"/>
      <c r="DF721" s="170"/>
      <c r="DG721" s="107"/>
      <c r="DH721" s="107"/>
      <c r="DK721" s="258"/>
      <c r="DL721" s="258"/>
      <c r="DM721" s="154"/>
      <c r="DN721" s="154"/>
      <c r="DO721" s="264"/>
      <c r="DP721" s="264"/>
      <c r="DQ721" s="270"/>
      <c r="DR721" s="270"/>
      <c r="DS721" s="113"/>
      <c r="DT721" s="113"/>
      <c r="DW721" s="276"/>
      <c r="DX721" s="276"/>
      <c r="DY721" s="282"/>
      <c r="DZ721" s="282"/>
      <c r="EA721" s="258"/>
      <c r="EB721" s="258"/>
      <c r="EC721" s="288"/>
      <c r="ED721" s="288"/>
      <c r="EG721" s="299"/>
      <c r="EH721" s="299"/>
      <c r="EI721" s="230"/>
      <c r="EJ721" s="230"/>
    </row>
    <row r="722" spans="1:140" s="91" customFormat="1" x14ac:dyDescent="0.2">
      <c r="A722" s="90"/>
      <c r="B722" s="81"/>
      <c r="D722" s="80"/>
      <c r="E722" s="96"/>
      <c r="F722" s="96"/>
      <c r="G722" s="97"/>
      <c r="H722" s="80"/>
      <c r="AL722" s="90"/>
      <c r="AM722" s="90"/>
      <c r="AY722" s="125"/>
      <c r="AZ722" s="125"/>
      <c r="BA722" s="107"/>
      <c r="BB722" s="107"/>
      <c r="BC722" s="131"/>
      <c r="BD722" s="131"/>
      <c r="BE722" s="170"/>
      <c r="BF722" s="170"/>
      <c r="BG722" s="119"/>
      <c r="BH722" s="119"/>
      <c r="BI722" s="113"/>
      <c r="BJ722" s="113"/>
      <c r="BK722" s="107"/>
      <c r="BL722" s="107"/>
      <c r="BM722" s="154"/>
      <c r="BN722" s="154"/>
      <c r="BO722" s="160"/>
      <c r="BP722" s="160"/>
      <c r="BQ722" s="107"/>
      <c r="BR722" s="107"/>
      <c r="BS722" s="177"/>
      <c r="BT722" s="177"/>
      <c r="BU722" s="187"/>
      <c r="BV722" s="187"/>
      <c r="BW722" s="193"/>
      <c r="BX722" s="193"/>
      <c r="BY722" s="154"/>
      <c r="BZ722" s="154"/>
      <c r="CA722" s="170"/>
      <c r="CB722" s="170"/>
      <c r="CC722" s="206"/>
      <c r="CD722" s="206"/>
      <c r="CE722" s="177"/>
      <c r="CF722" s="177"/>
      <c r="CI722" s="212"/>
      <c r="CJ722" s="212"/>
      <c r="CM722" s="160"/>
      <c r="CN722" s="160"/>
      <c r="CO722" s="218"/>
      <c r="CP722" s="218"/>
      <c r="CS722" s="107"/>
      <c r="CT722" s="107"/>
      <c r="CU722" s="187"/>
      <c r="CV722" s="187"/>
      <c r="CW722" s="230"/>
      <c r="CX722" s="230"/>
      <c r="CY722" s="236"/>
      <c r="CZ722" s="236"/>
      <c r="DA722" s="242"/>
      <c r="DB722" s="242"/>
      <c r="DC722" s="248"/>
      <c r="DD722" s="248"/>
      <c r="DE722" s="170"/>
      <c r="DF722" s="170"/>
      <c r="DG722" s="107"/>
      <c r="DH722" s="107"/>
      <c r="DK722" s="258"/>
      <c r="DL722" s="258"/>
      <c r="DM722" s="154"/>
      <c r="DN722" s="154"/>
      <c r="DO722" s="264"/>
      <c r="DP722" s="264"/>
      <c r="DQ722" s="270"/>
      <c r="DR722" s="270"/>
      <c r="DS722" s="113"/>
      <c r="DT722" s="113"/>
      <c r="DW722" s="276"/>
      <c r="DX722" s="276"/>
      <c r="DY722" s="282"/>
      <c r="DZ722" s="282"/>
      <c r="EA722" s="258"/>
      <c r="EB722" s="258"/>
      <c r="EC722" s="288"/>
      <c r="ED722" s="288"/>
      <c r="EG722" s="299"/>
      <c r="EH722" s="299"/>
      <c r="EI722" s="230"/>
      <c r="EJ722" s="230"/>
    </row>
    <row r="723" spans="1:140" s="91" customFormat="1" x14ac:dyDescent="0.2">
      <c r="A723" s="90"/>
      <c r="B723" s="81"/>
      <c r="D723" s="80"/>
      <c r="E723" s="96"/>
      <c r="F723" s="96"/>
      <c r="G723" s="97"/>
      <c r="H723" s="80"/>
      <c r="AL723" s="90"/>
      <c r="AM723" s="90"/>
      <c r="AY723" s="125"/>
      <c r="AZ723" s="125"/>
      <c r="BA723" s="107"/>
      <c r="BB723" s="107"/>
      <c r="BC723" s="131"/>
      <c r="BD723" s="131"/>
      <c r="BE723" s="170"/>
      <c r="BF723" s="170"/>
      <c r="BG723" s="119"/>
      <c r="BH723" s="119"/>
      <c r="BI723" s="113"/>
      <c r="BJ723" s="113"/>
      <c r="BK723" s="107"/>
      <c r="BL723" s="107"/>
      <c r="BM723" s="154"/>
      <c r="BN723" s="154"/>
      <c r="BO723" s="160"/>
      <c r="BP723" s="160"/>
      <c r="BQ723" s="107"/>
      <c r="BR723" s="107"/>
      <c r="BS723" s="177"/>
      <c r="BT723" s="177"/>
      <c r="BU723" s="187"/>
      <c r="BV723" s="187"/>
      <c r="BW723" s="193"/>
      <c r="BX723" s="193"/>
      <c r="BY723" s="154"/>
      <c r="BZ723" s="154"/>
      <c r="CA723" s="170"/>
      <c r="CB723" s="170"/>
      <c r="CC723" s="206"/>
      <c r="CD723" s="206"/>
      <c r="CE723" s="177"/>
      <c r="CF723" s="177"/>
      <c r="CI723" s="212"/>
      <c r="CJ723" s="212"/>
      <c r="CM723" s="160"/>
      <c r="CN723" s="160"/>
      <c r="CO723" s="218"/>
      <c r="CP723" s="218"/>
      <c r="CS723" s="107"/>
      <c r="CT723" s="107"/>
      <c r="CU723" s="187"/>
      <c r="CV723" s="187"/>
      <c r="CW723" s="230"/>
      <c r="CX723" s="230"/>
      <c r="CY723" s="236"/>
      <c r="CZ723" s="236"/>
      <c r="DA723" s="242"/>
      <c r="DB723" s="242"/>
      <c r="DC723" s="248"/>
      <c r="DD723" s="248"/>
      <c r="DE723" s="170"/>
      <c r="DF723" s="170"/>
      <c r="DG723" s="107"/>
      <c r="DH723" s="107"/>
      <c r="DK723" s="258"/>
      <c r="DL723" s="258"/>
      <c r="DM723" s="154"/>
      <c r="DN723" s="154"/>
      <c r="DO723" s="264"/>
      <c r="DP723" s="264"/>
      <c r="DQ723" s="270"/>
      <c r="DR723" s="270"/>
      <c r="DS723" s="113"/>
      <c r="DT723" s="113"/>
      <c r="DW723" s="276"/>
      <c r="DX723" s="276"/>
      <c r="DY723" s="282"/>
      <c r="DZ723" s="282"/>
      <c r="EA723" s="258"/>
      <c r="EB723" s="258"/>
      <c r="EC723" s="288"/>
      <c r="ED723" s="288"/>
      <c r="EG723" s="299"/>
      <c r="EH723" s="299"/>
      <c r="EI723" s="230"/>
      <c r="EJ723" s="230"/>
    </row>
    <row r="724" spans="1:140" s="91" customFormat="1" x14ac:dyDescent="0.2">
      <c r="A724" s="90"/>
      <c r="B724" s="81"/>
      <c r="D724" s="80"/>
      <c r="E724" s="96"/>
      <c r="F724" s="96"/>
      <c r="G724" s="97"/>
      <c r="H724" s="80"/>
      <c r="AL724" s="90"/>
      <c r="AM724" s="90"/>
      <c r="AY724" s="125"/>
      <c r="AZ724" s="125"/>
      <c r="BA724" s="107"/>
      <c r="BB724" s="107"/>
      <c r="BC724" s="131"/>
      <c r="BD724" s="131"/>
      <c r="BE724" s="170"/>
      <c r="BF724" s="170"/>
      <c r="BG724" s="119"/>
      <c r="BH724" s="119"/>
      <c r="BI724" s="113"/>
      <c r="BJ724" s="113"/>
      <c r="BK724" s="107"/>
      <c r="BL724" s="107"/>
      <c r="BM724" s="154"/>
      <c r="BN724" s="154"/>
      <c r="BO724" s="160"/>
      <c r="BP724" s="160"/>
      <c r="BQ724" s="107"/>
      <c r="BR724" s="107"/>
      <c r="BS724" s="177"/>
      <c r="BT724" s="177"/>
      <c r="BU724" s="187"/>
      <c r="BV724" s="187"/>
      <c r="BW724" s="193"/>
      <c r="BX724" s="193"/>
      <c r="BY724" s="154"/>
      <c r="BZ724" s="154"/>
      <c r="CA724" s="170"/>
      <c r="CB724" s="170"/>
      <c r="CC724" s="206"/>
      <c r="CD724" s="206"/>
      <c r="CE724" s="177"/>
      <c r="CF724" s="177"/>
      <c r="CI724" s="212"/>
      <c r="CJ724" s="212"/>
      <c r="CM724" s="160"/>
      <c r="CN724" s="160"/>
      <c r="CO724" s="218"/>
      <c r="CP724" s="218"/>
      <c r="CS724" s="107"/>
      <c r="CT724" s="107"/>
      <c r="CU724" s="187"/>
      <c r="CV724" s="187"/>
      <c r="CW724" s="230"/>
      <c r="CX724" s="230"/>
      <c r="CY724" s="236"/>
      <c r="CZ724" s="236"/>
      <c r="DA724" s="242"/>
      <c r="DB724" s="242"/>
      <c r="DC724" s="248"/>
      <c r="DD724" s="248"/>
      <c r="DE724" s="170"/>
      <c r="DF724" s="170"/>
      <c r="DG724" s="107"/>
      <c r="DH724" s="107"/>
      <c r="DK724" s="258"/>
      <c r="DL724" s="258"/>
      <c r="DM724" s="154"/>
      <c r="DN724" s="154"/>
      <c r="DO724" s="264"/>
      <c r="DP724" s="264"/>
      <c r="DQ724" s="270"/>
      <c r="DR724" s="270"/>
      <c r="DS724" s="113"/>
      <c r="DT724" s="113"/>
      <c r="DW724" s="276"/>
      <c r="DX724" s="276"/>
      <c r="DY724" s="282"/>
      <c r="DZ724" s="282"/>
      <c r="EA724" s="258"/>
      <c r="EB724" s="258"/>
      <c r="EC724" s="288"/>
      <c r="ED724" s="288"/>
      <c r="EG724" s="299"/>
      <c r="EH724" s="299"/>
      <c r="EI724" s="230"/>
      <c r="EJ724" s="230"/>
    </row>
    <row r="725" spans="1:140" s="91" customFormat="1" x14ac:dyDescent="0.2">
      <c r="A725" s="90"/>
      <c r="B725" s="81"/>
      <c r="D725" s="80"/>
      <c r="E725" s="96"/>
      <c r="F725" s="96"/>
      <c r="G725" s="97"/>
      <c r="H725" s="80"/>
      <c r="AL725" s="90"/>
      <c r="AM725" s="90"/>
      <c r="AY725" s="125"/>
      <c r="AZ725" s="125"/>
      <c r="BA725" s="107"/>
      <c r="BB725" s="107"/>
      <c r="BC725" s="131"/>
      <c r="BD725" s="131"/>
      <c r="BE725" s="170"/>
      <c r="BF725" s="170"/>
      <c r="BG725" s="119"/>
      <c r="BH725" s="119"/>
      <c r="BI725" s="113"/>
      <c r="BJ725" s="113"/>
      <c r="BK725" s="107"/>
      <c r="BL725" s="107"/>
      <c r="BM725" s="154"/>
      <c r="BN725" s="154"/>
      <c r="BO725" s="160"/>
      <c r="BP725" s="160"/>
      <c r="BQ725" s="107"/>
      <c r="BR725" s="107"/>
      <c r="BS725" s="177"/>
      <c r="BT725" s="177"/>
      <c r="BU725" s="187"/>
      <c r="BV725" s="187"/>
      <c r="BW725" s="193"/>
      <c r="BX725" s="193"/>
      <c r="BY725" s="154"/>
      <c r="BZ725" s="154"/>
      <c r="CA725" s="170"/>
      <c r="CB725" s="170"/>
      <c r="CC725" s="206"/>
      <c r="CD725" s="206"/>
      <c r="CE725" s="177"/>
      <c r="CF725" s="177"/>
      <c r="CI725" s="212"/>
      <c r="CJ725" s="212"/>
      <c r="CM725" s="160"/>
      <c r="CN725" s="160"/>
      <c r="CO725" s="218"/>
      <c r="CP725" s="218"/>
      <c r="CS725" s="107"/>
      <c r="CT725" s="107"/>
      <c r="CU725" s="187"/>
      <c r="CV725" s="187"/>
      <c r="CW725" s="230"/>
      <c r="CX725" s="230"/>
      <c r="CY725" s="236"/>
      <c r="CZ725" s="236"/>
      <c r="DA725" s="242"/>
      <c r="DB725" s="242"/>
      <c r="DC725" s="248"/>
      <c r="DD725" s="248"/>
      <c r="DE725" s="170"/>
      <c r="DF725" s="170"/>
      <c r="DG725" s="107"/>
      <c r="DH725" s="107"/>
      <c r="DK725" s="258"/>
      <c r="DL725" s="258"/>
      <c r="DM725" s="154"/>
      <c r="DN725" s="154"/>
      <c r="DO725" s="264"/>
      <c r="DP725" s="264"/>
      <c r="DQ725" s="270"/>
      <c r="DR725" s="270"/>
      <c r="DS725" s="113"/>
      <c r="DT725" s="113"/>
      <c r="DW725" s="276"/>
      <c r="DX725" s="276"/>
      <c r="DY725" s="282"/>
      <c r="DZ725" s="282"/>
      <c r="EA725" s="258"/>
      <c r="EB725" s="258"/>
      <c r="EC725" s="288"/>
      <c r="ED725" s="288"/>
      <c r="EG725" s="299"/>
      <c r="EH725" s="299"/>
      <c r="EI725" s="230"/>
      <c r="EJ725" s="230"/>
    </row>
    <row r="726" spans="1:140" s="91" customFormat="1" x14ac:dyDescent="0.2">
      <c r="A726" s="90"/>
      <c r="B726" s="81"/>
      <c r="D726" s="80"/>
      <c r="E726" s="96"/>
      <c r="F726" s="96"/>
      <c r="G726" s="97"/>
      <c r="H726" s="80"/>
      <c r="AL726" s="90"/>
      <c r="AM726" s="90"/>
      <c r="AY726" s="125"/>
      <c r="AZ726" s="125"/>
      <c r="BA726" s="107"/>
      <c r="BB726" s="107"/>
      <c r="BC726" s="131"/>
      <c r="BD726" s="131"/>
      <c r="BE726" s="170"/>
      <c r="BF726" s="170"/>
      <c r="BG726" s="119"/>
      <c r="BH726" s="119"/>
      <c r="BI726" s="113"/>
      <c r="BJ726" s="113"/>
      <c r="BK726" s="107"/>
      <c r="BL726" s="107"/>
      <c r="BM726" s="154"/>
      <c r="BN726" s="154"/>
      <c r="BO726" s="160"/>
      <c r="BP726" s="160"/>
      <c r="BQ726" s="107"/>
      <c r="BR726" s="107"/>
      <c r="BS726" s="177"/>
      <c r="BT726" s="177"/>
      <c r="BU726" s="187"/>
      <c r="BV726" s="187"/>
      <c r="BW726" s="193"/>
      <c r="BX726" s="193"/>
      <c r="BY726" s="154"/>
      <c r="BZ726" s="154"/>
      <c r="CA726" s="170"/>
      <c r="CB726" s="170"/>
      <c r="CC726" s="206"/>
      <c r="CD726" s="206"/>
      <c r="CE726" s="177"/>
      <c r="CF726" s="177"/>
      <c r="CI726" s="212"/>
      <c r="CJ726" s="212"/>
      <c r="CM726" s="160"/>
      <c r="CN726" s="160"/>
      <c r="CO726" s="218"/>
      <c r="CP726" s="218"/>
      <c r="CS726" s="107"/>
      <c r="CT726" s="107"/>
      <c r="CU726" s="187"/>
      <c r="CV726" s="187"/>
      <c r="CW726" s="230"/>
      <c r="CX726" s="230"/>
      <c r="CY726" s="236"/>
      <c r="CZ726" s="236"/>
      <c r="DA726" s="242"/>
      <c r="DB726" s="242"/>
      <c r="DC726" s="248"/>
      <c r="DD726" s="248"/>
      <c r="DE726" s="170"/>
      <c r="DF726" s="170"/>
      <c r="DG726" s="107"/>
      <c r="DH726" s="107"/>
      <c r="DK726" s="258"/>
      <c r="DL726" s="258"/>
      <c r="DM726" s="154"/>
      <c r="DN726" s="154"/>
      <c r="DO726" s="264"/>
      <c r="DP726" s="264"/>
      <c r="DQ726" s="270"/>
      <c r="DR726" s="270"/>
      <c r="DS726" s="113"/>
      <c r="DT726" s="113"/>
      <c r="DW726" s="276"/>
      <c r="DX726" s="276"/>
      <c r="DY726" s="282"/>
      <c r="DZ726" s="282"/>
      <c r="EA726" s="258"/>
      <c r="EB726" s="258"/>
      <c r="EC726" s="288"/>
      <c r="ED726" s="288"/>
      <c r="EG726" s="299"/>
      <c r="EH726" s="299"/>
      <c r="EI726" s="230"/>
      <c r="EJ726" s="230"/>
    </row>
    <row r="727" spans="1:140" s="91" customFormat="1" x14ac:dyDescent="0.2">
      <c r="A727" s="90"/>
      <c r="B727" s="81"/>
      <c r="D727" s="80"/>
      <c r="E727" s="96"/>
      <c r="F727" s="96"/>
      <c r="G727" s="97"/>
      <c r="H727" s="80"/>
      <c r="AL727" s="90"/>
      <c r="AM727" s="90"/>
      <c r="AY727" s="125"/>
      <c r="AZ727" s="125"/>
      <c r="BA727" s="107"/>
      <c r="BB727" s="107"/>
      <c r="BC727" s="131"/>
      <c r="BD727" s="131"/>
      <c r="BE727" s="170"/>
      <c r="BF727" s="170"/>
      <c r="BG727" s="119"/>
      <c r="BH727" s="119"/>
      <c r="BI727" s="113"/>
      <c r="BJ727" s="113"/>
      <c r="BK727" s="107"/>
      <c r="BL727" s="107"/>
      <c r="BM727" s="154"/>
      <c r="BN727" s="154"/>
      <c r="BO727" s="160"/>
      <c r="BP727" s="160"/>
      <c r="BQ727" s="107"/>
      <c r="BR727" s="107"/>
      <c r="BS727" s="177"/>
      <c r="BT727" s="177"/>
      <c r="BU727" s="187"/>
      <c r="BV727" s="187"/>
      <c r="BW727" s="193"/>
      <c r="BX727" s="193"/>
      <c r="BY727" s="154"/>
      <c r="BZ727" s="154"/>
      <c r="CA727" s="170"/>
      <c r="CB727" s="170"/>
      <c r="CC727" s="206"/>
      <c r="CD727" s="206"/>
      <c r="CE727" s="177"/>
      <c r="CF727" s="177"/>
      <c r="CI727" s="212"/>
      <c r="CJ727" s="212"/>
      <c r="CM727" s="160"/>
      <c r="CN727" s="160"/>
      <c r="CO727" s="218"/>
      <c r="CP727" s="218"/>
      <c r="CS727" s="107"/>
      <c r="CT727" s="107"/>
      <c r="CU727" s="187"/>
      <c r="CV727" s="187"/>
      <c r="CW727" s="230"/>
      <c r="CX727" s="230"/>
      <c r="CY727" s="236"/>
      <c r="CZ727" s="236"/>
      <c r="DA727" s="242"/>
      <c r="DB727" s="242"/>
      <c r="DC727" s="248"/>
      <c r="DD727" s="248"/>
      <c r="DE727" s="170"/>
      <c r="DF727" s="170"/>
      <c r="DG727" s="107"/>
      <c r="DH727" s="107"/>
      <c r="DK727" s="258"/>
      <c r="DL727" s="258"/>
      <c r="DM727" s="154"/>
      <c r="DN727" s="154"/>
      <c r="DO727" s="264"/>
      <c r="DP727" s="264"/>
      <c r="DQ727" s="270"/>
      <c r="DR727" s="270"/>
      <c r="DS727" s="113"/>
      <c r="DT727" s="113"/>
      <c r="DW727" s="276"/>
      <c r="DX727" s="276"/>
      <c r="DY727" s="282"/>
      <c r="DZ727" s="282"/>
      <c r="EA727" s="258"/>
      <c r="EB727" s="258"/>
      <c r="EC727" s="288"/>
      <c r="ED727" s="288"/>
      <c r="EG727" s="299"/>
      <c r="EH727" s="299"/>
      <c r="EI727" s="230"/>
      <c r="EJ727" s="230"/>
    </row>
    <row r="728" spans="1:140" s="91" customFormat="1" x14ac:dyDescent="0.2">
      <c r="A728" s="90"/>
      <c r="B728" s="81"/>
      <c r="D728" s="80"/>
      <c r="E728" s="96"/>
      <c r="F728" s="96"/>
      <c r="G728" s="97"/>
      <c r="H728" s="80"/>
      <c r="AL728" s="90"/>
      <c r="AM728" s="90"/>
      <c r="AY728" s="125"/>
      <c r="AZ728" s="125"/>
      <c r="BA728" s="107"/>
      <c r="BB728" s="107"/>
      <c r="BC728" s="131"/>
      <c r="BD728" s="131"/>
      <c r="BE728" s="170"/>
      <c r="BF728" s="170"/>
      <c r="BG728" s="119"/>
      <c r="BH728" s="119"/>
      <c r="BI728" s="113"/>
      <c r="BJ728" s="113"/>
      <c r="BK728" s="107"/>
      <c r="BL728" s="107"/>
      <c r="BM728" s="154"/>
      <c r="BN728" s="154"/>
      <c r="BO728" s="160"/>
      <c r="BP728" s="160"/>
      <c r="BQ728" s="107"/>
      <c r="BR728" s="107"/>
      <c r="BS728" s="177"/>
      <c r="BT728" s="177"/>
      <c r="BU728" s="187"/>
      <c r="BV728" s="187"/>
      <c r="BW728" s="193"/>
      <c r="BX728" s="193"/>
      <c r="BY728" s="154"/>
      <c r="BZ728" s="154"/>
      <c r="CA728" s="170"/>
      <c r="CB728" s="170"/>
      <c r="CC728" s="206"/>
      <c r="CD728" s="206"/>
      <c r="CE728" s="177"/>
      <c r="CF728" s="177"/>
      <c r="CI728" s="212"/>
      <c r="CJ728" s="212"/>
      <c r="CM728" s="160"/>
      <c r="CN728" s="160"/>
      <c r="CO728" s="218"/>
      <c r="CP728" s="218"/>
      <c r="CS728" s="107"/>
      <c r="CT728" s="107"/>
      <c r="CU728" s="187"/>
      <c r="CV728" s="187"/>
      <c r="CW728" s="230"/>
      <c r="CX728" s="230"/>
      <c r="CY728" s="236"/>
      <c r="CZ728" s="236"/>
      <c r="DA728" s="242"/>
      <c r="DB728" s="242"/>
      <c r="DC728" s="248"/>
      <c r="DD728" s="248"/>
      <c r="DE728" s="170"/>
      <c r="DF728" s="170"/>
      <c r="DG728" s="107"/>
      <c r="DH728" s="107"/>
      <c r="DK728" s="258"/>
      <c r="DL728" s="258"/>
      <c r="DM728" s="154"/>
      <c r="DN728" s="154"/>
      <c r="DO728" s="264"/>
      <c r="DP728" s="264"/>
      <c r="DQ728" s="270"/>
      <c r="DR728" s="270"/>
      <c r="DS728" s="113"/>
      <c r="DT728" s="113"/>
      <c r="DW728" s="276"/>
      <c r="DX728" s="276"/>
      <c r="DY728" s="282"/>
      <c r="DZ728" s="282"/>
      <c r="EA728" s="258"/>
      <c r="EB728" s="258"/>
      <c r="EC728" s="288"/>
      <c r="ED728" s="288"/>
      <c r="EG728" s="299"/>
      <c r="EH728" s="299"/>
      <c r="EI728" s="230"/>
      <c r="EJ728" s="230"/>
    </row>
    <row r="729" spans="1:140" s="91" customFormat="1" x14ac:dyDescent="0.2">
      <c r="A729" s="90"/>
      <c r="B729" s="81"/>
      <c r="D729" s="80"/>
      <c r="E729" s="96"/>
      <c r="F729" s="96"/>
      <c r="G729" s="97"/>
      <c r="H729" s="80"/>
      <c r="AL729" s="90"/>
      <c r="AM729" s="90"/>
      <c r="AY729" s="125"/>
      <c r="AZ729" s="125"/>
      <c r="BA729" s="107"/>
      <c r="BB729" s="107"/>
      <c r="BC729" s="131"/>
      <c r="BD729" s="131"/>
      <c r="BE729" s="170"/>
      <c r="BF729" s="170"/>
      <c r="BG729" s="119"/>
      <c r="BH729" s="119"/>
      <c r="BI729" s="113"/>
      <c r="BJ729" s="113"/>
      <c r="BK729" s="107"/>
      <c r="BL729" s="107"/>
      <c r="BM729" s="154"/>
      <c r="BN729" s="154"/>
      <c r="BO729" s="160"/>
      <c r="BP729" s="160"/>
      <c r="BQ729" s="107"/>
      <c r="BR729" s="107"/>
      <c r="BS729" s="177"/>
      <c r="BT729" s="177"/>
      <c r="BU729" s="187"/>
      <c r="BV729" s="187"/>
      <c r="BW729" s="193"/>
      <c r="BX729" s="193"/>
      <c r="BY729" s="154"/>
      <c r="BZ729" s="154"/>
      <c r="CA729" s="170"/>
      <c r="CB729" s="170"/>
      <c r="CC729" s="206"/>
      <c r="CD729" s="206"/>
      <c r="CE729" s="177"/>
      <c r="CF729" s="177"/>
      <c r="CI729" s="212"/>
      <c r="CJ729" s="212"/>
      <c r="CM729" s="160"/>
      <c r="CN729" s="160"/>
      <c r="CO729" s="218"/>
      <c r="CP729" s="218"/>
      <c r="CS729" s="107"/>
      <c r="CT729" s="107"/>
      <c r="CU729" s="187"/>
      <c r="CV729" s="187"/>
      <c r="CW729" s="230"/>
      <c r="CX729" s="230"/>
      <c r="CY729" s="236"/>
      <c r="CZ729" s="236"/>
      <c r="DA729" s="242"/>
      <c r="DB729" s="242"/>
      <c r="DC729" s="248"/>
      <c r="DD729" s="248"/>
      <c r="DE729" s="170"/>
      <c r="DF729" s="170"/>
      <c r="DG729" s="107"/>
      <c r="DH729" s="107"/>
      <c r="DK729" s="258"/>
      <c r="DL729" s="258"/>
      <c r="DM729" s="154"/>
      <c r="DN729" s="154"/>
      <c r="DO729" s="264"/>
      <c r="DP729" s="264"/>
      <c r="DQ729" s="270"/>
      <c r="DR729" s="270"/>
      <c r="DS729" s="113"/>
      <c r="DT729" s="113"/>
      <c r="DW729" s="276"/>
      <c r="DX729" s="276"/>
      <c r="DY729" s="282"/>
      <c r="DZ729" s="282"/>
      <c r="EA729" s="258"/>
      <c r="EB729" s="258"/>
      <c r="EC729" s="288"/>
      <c r="ED729" s="288"/>
      <c r="EG729" s="299"/>
      <c r="EH729" s="299"/>
      <c r="EI729" s="230"/>
      <c r="EJ729" s="230"/>
    </row>
    <row r="730" spans="1:140" s="91" customFormat="1" x14ac:dyDescent="0.2">
      <c r="A730" s="90"/>
      <c r="B730" s="81"/>
      <c r="D730" s="80"/>
      <c r="E730" s="96"/>
      <c r="F730" s="96"/>
      <c r="G730" s="97"/>
      <c r="H730" s="80"/>
      <c r="AL730" s="90"/>
      <c r="AM730" s="90"/>
      <c r="AY730" s="125"/>
      <c r="AZ730" s="125"/>
      <c r="BA730" s="107"/>
      <c r="BB730" s="107"/>
      <c r="BC730" s="131"/>
      <c r="BD730" s="131"/>
      <c r="BE730" s="170"/>
      <c r="BF730" s="170"/>
      <c r="BG730" s="119"/>
      <c r="BH730" s="119"/>
      <c r="BI730" s="113"/>
      <c r="BJ730" s="113"/>
      <c r="BK730" s="107"/>
      <c r="BL730" s="107"/>
      <c r="BM730" s="154"/>
      <c r="BN730" s="154"/>
      <c r="BO730" s="160"/>
      <c r="BP730" s="160"/>
      <c r="BQ730" s="107"/>
      <c r="BR730" s="107"/>
      <c r="BS730" s="177"/>
      <c r="BT730" s="177"/>
      <c r="BU730" s="187"/>
      <c r="BV730" s="187"/>
      <c r="BW730" s="193"/>
      <c r="BX730" s="193"/>
      <c r="BY730" s="154"/>
      <c r="BZ730" s="154"/>
      <c r="CA730" s="170"/>
      <c r="CB730" s="170"/>
      <c r="CC730" s="206"/>
      <c r="CD730" s="206"/>
      <c r="CE730" s="177"/>
      <c r="CF730" s="177"/>
      <c r="CI730" s="212"/>
      <c r="CJ730" s="212"/>
      <c r="CM730" s="160"/>
      <c r="CN730" s="160"/>
      <c r="CO730" s="218"/>
      <c r="CP730" s="218"/>
      <c r="CS730" s="107"/>
      <c r="CT730" s="107"/>
      <c r="CU730" s="187"/>
      <c r="CV730" s="187"/>
      <c r="CW730" s="230"/>
      <c r="CX730" s="230"/>
      <c r="CY730" s="236"/>
      <c r="CZ730" s="236"/>
      <c r="DA730" s="242"/>
      <c r="DB730" s="242"/>
      <c r="DC730" s="248"/>
      <c r="DD730" s="248"/>
      <c r="DE730" s="170"/>
      <c r="DF730" s="170"/>
      <c r="DG730" s="107"/>
      <c r="DH730" s="107"/>
      <c r="DK730" s="258"/>
      <c r="DL730" s="258"/>
      <c r="DM730" s="154"/>
      <c r="DN730" s="154"/>
      <c r="DO730" s="264"/>
      <c r="DP730" s="264"/>
      <c r="DQ730" s="270"/>
      <c r="DR730" s="270"/>
      <c r="DS730" s="113"/>
      <c r="DT730" s="113"/>
      <c r="DW730" s="276"/>
      <c r="DX730" s="276"/>
      <c r="DY730" s="282"/>
      <c r="DZ730" s="282"/>
      <c r="EA730" s="258"/>
      <c r="EB730" s="258"/>
      <c r="EC730" s="288"/>
      <c r="ED730" s="288"/>
      <c r="EG730" s="299"/>
      <c r="EH730" s="299"/>
      <c r="EI730" s="230"/>
      <c r="EJ730" s="230"/>
    </row>
    <row r="731" spans="1:140" s="91" customFormat="1" x14ac:dyDescent="0.2">
      <c r="A731" s="90"/>
      <c r="B731" s="81"/>
      <c r="D731" s="80"/>
      <c r="E731" s="96"/>
      <c r="F731" s="96"/>
      <c r="G731" s="97"/>
      <c r="H731" s="80"/>
      <c r="AL731" s="90"/>
      <c r="AM731" s="90"/>
      <c r="AY731" s="125"/>
      <c r="AZ731" s="125"/>
      <c r="BA731" s="107"/>
      <c r="BB731" s="107"/>
      <c r="BC731" s="131"/>
      <c r="BD731" s="131"/>
      <c r="BE731" s="170"/>
      <c r="BF731" s="170"/>
      <c r="BG731" s="119"/>
      <c r="BH731" s="119"/>
      <c r="BI731" s="113"/>
      <c r="BJ731" s="113"/>
      <c r="BK731" s="107"/>
      <c r="BL731" s="107"/>
      <c r="BM731" s="154"/>
      <c r="BN731" s="154"/>
      <c r="BO731" s="160"/>
      <c r="BP731" s="160"/>
      <c r="BQ731" s="107"/>
      <c r="BR731" s="107"/>
      <c r="BS731" s="177"/>
      <c r="BT731" s="177"/>
      <c r="BU731" s="187"/>
      <c r="BV731" s="187"/>
      <c r="BW731" s="193"/>
      <c r="BX731" s="193"/>
      <c r="BY731" s="154"/>
      <c r="BZ731" s="154"/>
      <c r="CA731" s="170"/>
      <c r="CB731" s="170"/>
      <c r="CC731" s="206"/>
      <c r="CD731" s="206"/>
      <c r="CE731" s="177"/>
      <c r="CF731" s="177"/>
      <c r="CI731" s="212"/>
      <c r="CJ731" s="212"/>
      <c r="CM731" s="160"/>
      <c r="CN731" s="160"/>
      <c r="CO731" s="218"/>
      <c r="CP731" s="218"/>
      <c r="CS731" s="107"/>
      <c r="CT731" s="107"/>
      <c r="CU731" s="187"/>
      <c r="CV731" s="187"/>
      <c r="CW731" s="230"/>
      <c r="CX731" s="230"/>
      <c r="CY731" s="236"/>
      <c r="CZ731" s="236"/>
      <c r="DA731" s="242"/>
      <c r="DB731" s="242"/>
      <c r="DC731" s="248"/>
      <c r="DD731" s="248"/>
      <c r="DE731" s="170"/>
      <c r="DF731" s="170"/>
      <c r="DG731" s="107"/>
      <c r="DH731" s="107"/>
      <c r="DK731" s="258"/>
      <c r="DL731" s="258"/>
      <c r="DM731" s="154"/>
      <c r="DN731" s="154"/>
      <c r="DO731" s="264"/>
      <c r="DP731" s="264"/>
      <c r="DQ731" s="270"/>
      <c r="DR731" s="270"/>
      <c r="DS731" s="113"/>
      <c r="DT731" s="113"/>
      <c r="DW731" s="276"/>
      <c r="DX731" s="276"/>
      <c r="DY731" s="282"/>
      <c r="DZ731" s="282"/>
      <c r="EA731" s="258"/>
      <c r="EB731" s="258"/>
      <c r="EC731" s="288"/>
      <c r="ED731" s="288"/>
      <c r="EG731" s="299"/>
      <c r="EH731" s="299"/>
      <c r="EI731" s="230"/>
      <c r="EJ731" s="230"/>
    </row>
    <row r="732" spans="1:140" s="91" customFormat="1" x14ac:dyDescent="0.2">
      <c r="A732" s="90"/>
      <c r="B732" s="81"/>
      <c r="D732" s="80"/>
      <c r="E732" s="96"/>
      <c r="F732" s="96"/>
      <c r="G732" s="97"/>
      <c r="H732" s="80"/>
      <c r="AL732" s="90"/>
      <c r="AM732" s="90"/>
      <c r="AY732" s="125"/>
      <c r="AZ732" s="125"/>
      <c r="BA732" s="107"/>
      <c r="BB732" s="107"/>
      <c r="BC732" s="131"/>
      <c r="BD732" s="131"/>
      <c r="BE732" s="170"/>
      <c r="BF732" s="170"/>
      <c r="BG732" s="119"/>
      <c r="BH732" s="119"/>
      <c r="BI732" s="113"/>
      <c r="BJ732" s="113"/>
      <c r="BK732" s="107"/>
      <c r="BL732" s="107"/>
      <c r="BM732" s="154"/>
      <c r="BN732" s="154"/>
      <c r="BO732" s="160"/>
      <c r="BP732" s="160"/>
      <c r="BQ732" s="107"/>
      <c r="BR732" s="107"/>
      <c r="BS732" s="177"/>
      <c r="BT732" s="177"/>
      <c r="BU732" s="187"/>
      <c r="BV732" s="187"/>
      <c r="BW732" s="193"/>
      <c r="BX732" s="193"/>
      <c r="BY732" s="154"/>
      <c r="BZ732" s="154"/>
      <c r="CA732" s="170"/>
      <c r="CB732" s="170"/>
      <c r="CC732" s="206"/>
      <c r="CD732" s="206"/>
      <c r="CE732" s="177"/>
      <c r="CF732" s="177"/>
      <c r="CI732" s="212"/>
      <c r="CJ732" s="212"/>
      <c r="CM732" s="160"/>
      <c r="CN732" s="160"/>
      <c r="CO732" s="218"/>
      <c r="CP732" s="218"/>
      <c r="CS732" s="107"/>
      <c r="CT732" s="107"/>
      <c r="CU732" s="187"/>
      <c r="CV732" s="187"/>
      <c r="CW732" s="230"/>
      <c r="CX732" s="230"/>
      <c r="CY732" s="236"/>
      <c r="CZ732" s="236"/>
      <c r="DA732" s="242"/>
      <c r="DB732" s="242"/>
      <c r="DC732" s="248"/>
      <c r="DD732" s="248"/>
      <c r="DE732" s="170"/>
      <c r="DF732" s="170"/>
      <c r="DG732" s="107"/>
      <c r="DH732" s="107"/>
      <c r="DK732" s="258"/>
      <c r="DL732" s="258"/>
      <c r="DM732" s="154"/>
      <c r="DN732" s="154"/>
      <c r="DO732" s="264"/>
      <c r="DP732" s="264"/>
      <c r="DQ732" s="270"/>
      <c r="DR732" s="270"/>
      <c r="DS732" s="113"/>
      <c r="DT732" s="113"/>
      <c r="DW732" s="276"/>
      <c r="DX732" s="276"/>
      <c r="DY732" s="282"/>
      <c r="DZ732" s="282"/>
      <c r="EA732" s="258"/>
      <c r="EB732" s="258"/>
      <c r="EC732" s="288"/>
      <c r="ED732" s="288"/>
      <c r="EG732" s="299"/>
      <c r="EH732" s="299"/>
      <c r="EI732" s="230"/>
      <c r="EJ732" s="230"/>
    </row>
    <row r="733" spans="1:140" s="91" customFormat="1" x14ac:dyDescent="0.2">
      <c r="A733" s="90"/>
      <c r="B733" s="81"/>
      <c r="D733" s="80"/>
      <c r="E733" s="96"/>
      <c r="F733" s="96"/>
      <c r="G733" s="97"/>
      <c r="H733" s="80"/>
      <c r="AL733" s="90"/>
      <c r="AM733" s="90"/>
      <c r="AY733" s="125"/>
      <c r="AZ733" s="125"/>
      <c r="BA733" s="107"/>
      <c r="BB733" s="107"/>
      <c r="BC733" s="131"/>
      <c r="BD733" s="131"/>
      <c r="BE733" s="170"/>
      <c r="BF733" s="170"/>
      <c r="BG733" s="119"/>
      <c r="BH733" s="119"/>
      <c r="BI733" s="113"/>
      <c r="BJ733" s="113"/>
      <c r="BK733" s="107"/>
      <c r="BL733" s="107"/>
      <c r="BM733" s="154"/>
      <c r="BN733" s="154"/>
      <c r="BO733" s="160"/>
      <c r="BP733" s="160"/>
      <c r="BQ733" s="107"/>
      <c r="BR733" s="107"/>
      <c r="BS733" s="177"/>
      <c r="BT733" s="177"/>
      <c r="BU733" s="187"/>
      <c r="BV733" s="187"/>
      <c r="BW733" s="193"/>
      <c r="BX733" s="193"/>
      <c r="BY733" s="154"/>
      <c r="BZ733" s="154"/>
      <c r="CA733" s="170"/>
      <c r="CB733" s="170"/>
      <c r="CC733" s="206"/>
      <c r="CD733" s="206"/>
      <c r="CE733" s="177"/>
      <c r="CF733" s="177"/>
      <c r="CI733" s="212"/>
      <c r="CJ733" s="212"/>
      <c r="CM733" s="160"/>
      <c r="CN733" s="160"/>
      <c r="CO733" s="218"/>
      <c r="CP733" s="218"/>
      <c r="CS733" s="107"/>
      <c r="CT733" s="107"/>
      <c r="CU733" s="187"/>
      <c r="CV733" s="187"/>
      <c r="CW733" s="230"/>
      <c r="CX733" s="230"/>
      <c r="CY733" s="236"/>
      <c r="CZ733" s="236"/>
      <c r="DA733" s="242"/>
      <c r="DB733" s="242"/>
      <c r="DC733" s="248"/>
      <c r="DD733" s="248"/>
      <c r="DE733" s="170"/>
      <c r="DF733" s="170"/>
      <c r="DG733" s="107"/>
      <c r="DH733" s="107"/>
      <c r="DK733" s="258"/>
      <c r="DL733" s="258"/>
      <c r="DM733" s="154"/>
      <c r="DN733" s="154"/>
      <c r="DO733" s="264"/>
      <c r="DP733" s="264"/>
      <c r="DQ733" s="270"/>
      <c r="DR733" s="270"/>
      <c r="DS733" s="113"/>
      <c r="DT733" s="113"/>
      <c r="DW733" s="276"/>
      <c r="DX733" s="276"/>
      <c r="DY733" s="282"/>
      <c r="DZ733" s="282"/>
      <c r="EA733" s="258"/>
      <c r="EB733" s="258"/>
      <c r="EC733" s="288"/>
      <c r="ED733" s="288"/>
      <c r="EG733" s="299"/>
      <c r="EH733" s="299"/>
      <c r="EI733" s="230"/>
      <c r="EJ733" s="230"/>
    </row>
    <row r="734" spans="1:140" s="91" customFormat="1" x14ac:dyDescent="0.2">
      <c r="A734" s="90"/>
      <c r="B734" s="81"/>
      <c r="D734" s="80"/>
      <c r="E734" s="96"/>
      <c r="F734" s="96"/>
      <c r="G734" s="97"/>
      <c r="H734" s="80"/>
      <c r="AL734" s="90"/>
      <c r="AM734" s="90"/>
      <c r="AY734" s="125"/>
      <c r="AZ734" s="125"/>
      <c r="BA734" s="107"/>
      <c r="BB734" s="107"/>
      <c r="BC734" s="131"/>
      <c r="BD734" s="131"/>
      <c r="BE734" s="170"/>
      <c r="BF734" s="170"/>
      <c r="BG734" s="119"/>
      <c r="BH734" s="119"/>
      <c r="BI734" s="113"/>
      <c r="BJ734" s="113"/>
      <c r="BK734" s="107"/>
      <c r="BL734" s="107"/>
      <c r="BM734" s="154"/>
      <c r="BN734" s="154"/>
      <c r="BO734" s="160"/>
      <c r="BP734" s="160"/>
      <c r="BQ734" s="107"/>
      <c r="BR734" s="107"/>
      <c r="BS734" s="177"/>
      <c r="BT734" s="177"/>
      <c r="BU734" s="187"/>
      <c r="BV734" s="187"/>
      <c r="BW734" s="193"/>
      <c r="BX734" s="193"/>
      <c r="BY734" s="154"/>
      <c r="BZ734" s="154"/>
      <c r="CA734" s="170"/>
      <c r="CB734" s="170"/>
      <c r="CC734" s="206"/>
      <c r="CD734" s="206"/>
      <c r="CE734" s="177"/>
      <c r="CF734" s="177"/>
      <c r="CI734" s="212"/>
      <c r="CJ734" s="212"/>
      <c r="CM734" s="160"/>
      <c r="CN734" s="160"/>
      <c r="CO734" s="218"/>
      <c r="CP734" s="218"/>
      <c r="CS734" s="107"/>
      <c r="CT734" s="107"/>
      <c r="CU734" s="187"/>
      <c r="CV734" s="187"/>
      <c r="CW734" s="230"/>
      <c r="CX734" s="230"/>
      <c r="CY734" s="236"/>
      <c r="CZ734" s="236"/>
      <c r="DA734" s="242"/>
      <c r="DB734" s="242"/>
      <c r="DC734" s="248"/>
      <c r="DD734" s="248"/>
      <c r="DE734" s="170"/>
      <c r="DF734" s="170"/>
      <c r="DG734" s="107"/>
      <c r="DH734" s="107"/>
      <c r="DK734" s="258"/>
      <c r="DL734" s="258"/>
      <c r="DM734" s="154"/>
      <c r="DN734" s="154"/>
      <c r="DO734" s="264"/>
      <c r="DP734" s="264"/>
      <c r="DQ734" s="270"/>
      <c r="DR734" s="270"/>
      <c r="DS734" s="113"/>
      <c r="DT734" s="113"/>
      <c r="DW734" s="276"/>
      <c r="DX734" s="276"/>
      <c r="DY734" s="282"/>
      <c r="DZ734" s="282"/>
      <c r="EA734" s="258"/>
      <c r="EB734" s="258"/>
      <c r="EC734" s="288"/>
      <c r="ED734" s="288"/>
      <c r="EG734" s="299"/>
      <c r="EH734" s="299"/>
      <c r="EI734" s="230"/>
      <c r="EJ734" s="230"/>
    </row>
    <row r="735" spans="1:140" s="91" customFormat="1" x14ac:dyDescent="0.2">
      <c r="A735" s="90"/>
      <c r="B735" s="81"/>
      <c r="D735" s="80"/>
      <c r="E735" s="96"/>
      <c r="F735" s="96"/>
      <c r="G735" s="97"/>
      <c r="H735" s="80"/>
      <c r="AL735" s="90"/>
      <c r="AM735" s="90"/>
      <c r="AY735" s="125"/>
      <c r="AZ735" s="125"/>
      <c r="BA735" s="107"/>
      <c r="BB735" s="107"/>
      <c r="BC735" s="131"/>
      <c r="BD735" s="131"/>
      <c r="BE735" s="170"/>
      <c r="BF735" s="170"/>
      <c r="BG735" s="119"/>
      <c r="BH735" s="119"/>
      <c r="BI735" s="113"/>
      <c r="BJ735" s="113"/>
      <c r="BK735" s="107"/>
      <c r="BL735" s="107"/>
      <c r="BM735" s="154"/>
      <c r="BN735" s="154"/>
      <c r="BO735" s="160"/>
      <c r="BP735" s="160"/>
      <c r="BQ735" s="107"/>
      <c r="BR735" s="107"/>
      <c r="BS735" s="177"/>
      <c r="BT735" s="177"/>
      <c r="BU735" s="187"/>
      <c r="BV735" s="187"/>
      <c r="BW735" s="193"/>
      <c r="BX735" s="193"/>
      <c r="BY735" s="154"/>
      <c r="BZ735" s="154"/>
      <c r="CA735" s="170"/>
      <c r="CB735" s="170"/>
      <c r="CC735" s="206"/>
      <c r="CD735" s="206"/>
      <c r="CE735" s="177"/>
      <c r="CF735" s="177"/>
      <c r="CI735" s="212"/>
      <c r="CJ735" s="212"/>
      <c r="CM735" s="160"/>
      <c r="CN735" s="160"/>
      <c r="CO735" s="218"/>
      <c r="CP735" s="218"/>
      <c r="CS735" s="107"/>
      <c r="CT735" s="107"/>
      <c r="CU735" s="187"/>
      <c r="CV735" s="187"/>
      <c r="CW735" s="230"/>
      <c r="CX735" s="230"/>
      <c r="CY735" s="236"/>
      <c r="CZ735" s="236"/>
      <c r="DA735" s="242"/>
      <c r="DB735" s="242"/>
      <c r="DC735" s="248"/>
      <c r="DD735" s="248"/>
      <c r="DE735" s="170"/>
      <c r="DF735" s="170"/>
      <c r="DG735" s="107"/>
      <c r="DH735" s="107"/>
      <c r="DK735" s="258"/>
      <c r="DL735" s="258"/>
      <c r="DM735" s="154"/>
      <c r="DN735" s="154"/>
      <c r="DO735" s="264"/>
      <c r="DP735" s="264"/>
      <c r="DQ735" s="270"/>
      <c r="DR735" s="270"/>
      <c r="DS735" s="113"/>
      <c r="DT735" s="113"/>
      <c r="DW735" s="276"/>
      <c r="DX735" s="276"/>
      <c r="DY735" s="282"/>
      <c r="DZ735" s="282"/>
      <c r="EA735" s="258"/>
      <c r="EB735" s="258"/>
      <c r="EC735" s="288"/>
      <c r="ED735" s="288"/>
      <c r="EG735" s="299"/>
      <c r="EH735" s="299"/>
      <c r="EI735" s="230"/>
      <c r="EJ735" s="230"/>
    </row>
    <row r="736" spans="1:140" s="91" customFormat="1" x14ac:dyDescent="0.2">
      <c r="A736" s="90"/>
      <c r="B736" s="81"/>
      <c r="D736" s="80"/>
      <c r="E736" s="96"/>
      <c r="F736" s="96"/>
      <c r="G736" s="97"/>
      <c r="H736" s="80"/>
      <c r="AL736" s="90"/>
      <c r="AM736" s="90"/>
      <c r="AY736" s="125"/>
      <c r="AZ736" s="125"/>
      <c r="BA736" s="107"/>
      <c r="BB736" s="107"/>
      <c r="BC736" s="131"/>
      <c r="BD736" s="131"/>
      <c r="BE736" s="170"/>
      <c r="BF736" s="170"/>
      <c r="BG736" s="119"/>
      <c r="BH736" s="119"/>
      <c r="BI736" s="113"/>
      <c r="BJ736" s="113"/>
      <c r="BK736" s="107"/>
      <c r="BL736" s="107"/>
      <c r="BM736" s="154"/>
      <c r="BN736" s="154"/>
      <c r="BO736" s="160"/>
      <c r="BP736" s="160"/>
      <c r="BQ736" s="107"/>
      <c r="BR736" s="107"/>
      <c r="BS736" s="177"/>
      <c r="BT736" s="177"/>
      <c r="BU736" s="187"/>
      <c r="BV736" s="187"/>
      <c r="BW736" s="193"/>
      <c r="BX736" s="193"/>
      <c r="BY736" s="154"/>
      <c r="BZ736" s="154"/>
      <c r="CA736" s="170"/>
      <c r="CB736" s="170"/>
      <c r="CC736" s="206"/>
      <c r="CD736" s="206"/>
      <c r="CE736" s="177"/>
      <c r="CF736" s="177"/>
      <c r="CI736" s="212"/>
      <c r="CJ736" s="212"/>
      <c r="CM736" s="160"/>
      <c r="CN736" s="160"/>
      <c r="CO736" s="218"/>
      <c r="CP736" s="218"/>
      <c r="CS736" s="107"/>
      <c r="CT736" s="107"/>
      <c r="CU736" s="187"/>
      <c r="CV736" s="187"/>
      <c r="CW736" s="230"/>
      <c r="CX736" s="230"/>
      <c r="CY736" s="236"/>
      <c r="CZ736" s="236"/>
      <c r="DA736" s="242"/>
      <c r="DB736" s="242"/>
      <c r="DC736" s="248"/>
      <c r="DD736" s="248"/>
      <c r="DE736" s="170"/>
      <c r="DF736" s="170"/>
      <c r="DG736" s="107"/>
      <c r="DH736" s="107"/>
      <c r="DK736" s="258"/>
      <c r="DL736" s="258"/>
      <c r="DM736" s="154"/>
      <c r="DN736" s="154"/>
      <c r="DO736" s="264"/>
      <c r="DP736" s="264"/>
      <c r="DQ736" s="270"/>
      <c r="DR736" s="270"/>
      <c r="DS736" s="113"/>
      <c r="DT736" s="113"/>
      <c r="DW736" s="276"/>
      <c r="DX736" s="276"/>
      <c r="DY736" s="282"/>
      <c r="DZ736" s="282"/>
      <c r="EA736" s="258"/>
      <c r="EB736" s="258"/>
      <c r="EC736" s="288"/>
      <c r="ED736" s="288"/>
      <c r="EG736" s="299"/>
      <c r="EH736" s="299"/>
      <c r="EI736" s="230"/>
      <c r="EJ736" s="230"/>
    </row>
    <row r="737" spans="1:140" s="91" customFormat="1" x14ac:dyDescent="0.2">
      <c r="A737" s="90"/>
      <c r="B737" s="81"/>
      <c r="D737" s="80"/>
      <c r="E737" s="96"/>
      <c r="F737" s="96"/>
      <c r="G737" s="97"/>
      <c r="H737" s="80"/>
      <c r="AL737" s="90"/>
      <c r="AM737" s="90"/>
      <c r="AY737" s="125"/>
      <c r="AZ737" s="125"/>
      <c r="BA737" s="107"/>
      <c r="BB737" s="107"/>
      <c r="BC737" s="131"/>
      <c r="BD737" s="131"/>
      <c r="BE737" s="170"/>
      <c r="BF737" s="170"/>
      <c r="BG737" s="119"/>
      <c r="BH737" s="119"/>
      <c r="BI737" s="113"/>
      <c r="BJ737" s="113"/>
      <c r="BK737" s="107"/>
      <c r="BL737" s="107"/>
      <c r="BM737" s="154"/>
      <c r="BN737" s="154"/>
      <c r="BO737" s="160"/>
      <c r="BP737" s="160"/>
      <c r="BQ737" s="107"/>
      <c r="BR737" s="107"/>
      <c r="BS737" s="177"/>
      <c r="BT737" s="177"/>
      <c r="BU737" s="187"/>
      <c r="BV737" s="187"/>
      <c r="BW737" s="193"/>
      <c r="BX737" s="193"/>
      <c r="BY737" s="154"/>
      <c r="BZ737" s="154"/>
      <c r="CA737" s="170"/>
      <c r="CB737" s="170"/>
      <c r="CC737" s="206"/>
      <c r="CD737" s="206"/>
      <c r="CE737" s="177"/>
      <c r="CF737" s="177"/>
      <c r="CI737" s="212"/>
      <c r="CJ737" s="212"/>
      <c r="CM737" s="160"/>
      <c r="CN737" s="160"/>
      <c r="CO737" s="218"/>
      <c r="CP737" s="218"/>
      <c r="CS737" s="107"/>
      <c r="CT737" s="107"/>
      <c r="CU737" s="187"/>
      <c r="CV737" s="187"/>
      <c r="CW737" s="230"/>
      <c r="CX737" s="230"/>
      <c r="CY737" s="236"/>
      <c r="CZ737" s="236"/>
      <c r="DA737" s="242"/>
      <c r="DB737" s="242"/>
      <c r="DC737" s="248"/>
      <c r="DD737" s="248"/>
      <c r="DE737" s="170"/>
      <c r="DF737" s="170"/>
      <c r="DG737" s="107"/>
      <c r="DH737" s="107"/>
      <c r="DK737" s="258"/>
      <c r="DL737" s="258"/>
      <c r="DM737" s="154"/>
      <c r="DN737" s="154"/>
      <c r="DO737" s="264"/>
      <c r="DP737" s="264"/>
      <c r="DQ737" s="270"/>
      <c r="DR737" s="270"/>
      <c r="DS737" s="113"/>
      <c r="DT737" s="113"/>
      <c r="DW737" s="276"/>
      <c r="DX737" s="276"/>
      <c r="DY737" s="282"/>
      <c r="DZ737" s="282"/>
      <c r="EA737" s="258"/>
      <c r="EB737" s="258"/>
      <c r="EC737" s="288"/>
      <c r="ED737" s="288"/>
      <c r="EG737" s="299"/>
      <c r="EH737" s="299"/>
      <c r="EI737" s="230"/>
      <c r="EJ737" s="230"/>
    </row>
    <row r="738" spans="1:140" s="91" customFormat="1" x14ac:dyDescent="0.2">
      <c r="A738" s="90"/>
      <c r="B738" s="81"/>
      <c r="D738" s="80"/>
      <c r="E738" s="96"/>
      <c r="F738" s="96"/>
      <c r="G738" s="97"/>
      <c r="H738" s="80"/>
      <c r="AL738" s="90"/>
      <c r="AM738" s="90"/>
      <c r="AY738" s="125"/>
      <c r="AZ738" s="125"/>
      <c r="BA738" s="107"/>
      <c r="BB738" s="107"/>
      <c r="BC738" s="131"/>
      <c r="BD738" s="131"/>
      <c r="BE738" s="170"/>
      <c r="BF738" s="170"/>
      <c r="BG738" s="119"/>
      <c r="BH738" s="119"/>
      <c r="BI738" s="113"/>
      <c r="BJ738" s="113"/>
      <c r="BK738" s="107"/>
      <c r="BL738" s="107"/>
      <c r="BM738" s="154"/>
      <c r="BN738" s="154"/>
      <c r="BO738" s="160"/>
      <c r="BP738" s="160"/>
      <c r="BQ738" s="107"/>
      <c r="BR738" s="107"/>
      <c r="BS738" s="177"/>
      <c r="BT738" s="177"/>
      <c r="BU738" s="187"/>
      <c r="BV738" s="187"/>
      <c r="BW738" s="193"/>
      <c r="BX738" s="193"/>
      <c r="BY738" s="154"/>
      <c r="BZ738" s="154"/>
      <c r="CA738" s="170"/>
      <c r="CB738" s="170"/>
      <c r="CC738" s="206"/>
      <c r="CD738" s="206"/>
      <c r="CE738" s="177"/>
      <c r="CF738" s="177"/>
      <c r="CI738" s="212"/>
      <c r="CJ738" s="212"/>
      <c r="CM738" s="160"/>
      <c r="CN738" s="160"/>
      <c r="CO738" s="218"/>
      <c r="CP738" s="218"/>
      <c r="CS738" s="107"/>
      <c r="CT738" s="107"/>
      <c r="CU738" s="187"/>
      <c r="CV738" s="187"/>
      <c r="CW738" s="230"/>
      <c r="CX738" s="230"/>
      <c r="CY738" s="236"/>
      <c r="CZ738" s="236"/>
      <c r="DA738" s="242"/>
      <c r="DB738" s="242"/>
      <c r="DC738" s="248"/>
      <c r="DD738" s="248"/>
      <c r="DE738" s="170"/>
      <c r="DF738" s="170"/>
      <c r="DG738" s="107"/>
      <c r="DH738" s="107"/>
      <c r="DK738" s="258"/>
      <c r="DL738" s="258"/>
      <c r="DM738" s="154"/>
      <c r="DN738" s="154"/>
      <c r="DO738" s="264"/>
      <c r="DP738" s="264"/>
      <c r="DQ738" s="270"/>
      <c r="DR738" s="270"/>
      <c r="DS738" s="113"/>
      <c r="DT738" s="113"/>
      <c r="DW738" s="276"/>
      <c r="DX738" s="276"/>
      <c r="DY738" s="282"/>
      <c r="DZ738" s="282"/>
      <c r="EA738" s="258"/>
      <c r="EB738" s="258"/>
      <c r="EC738" s="288"/>
      <c r="ED738" s="288"/>
      <c r="EG738" s="299"/>
      <c r="EH738" s="299"/>
      <c r="EI738" s="230"/>
      <c r="EJ738" s="230"/>
    </row>
    <row r="739" spans="1:140" s="91" customFormat="1" x14ac:dyDescent="0.2">
      <c r="A739" s="90"/>
      <c r="B739" s="81"/>
      <c r="D739" s="80"/>
      <c r="E739" s="96"/>
      <c r="F739" s="96"/>
      <c r="G739" s="97"/>
      <c r="H739" s="80"/>
      <c r="AL739" s="90"/>
      <c r="AM739" s="90"/>
      <c r="AY739" s="125"/>
      <c r="AZ739" s="125"/>
      <c r="BA739" s="107"/>
      <c r="BB739" s="107"/>
      <c r="BC739" s="131"/>
      <c r="BD739" s="131"/>
      <c r="BE739" s="170"/>
      <c r="BF739" s="170"/>
      <c r="BG739" s="119"/>
      <c r="BH739" s="119"/>
      <c r="BI739" s="113"/>
      <c r="BJ739" s="113"/>
      <c r="BK739" s="107"/>
      <c r="BL739" s="107"/>
      <c r="BM739" s="154"/>
      <c r="BN739" s="154"/>
      <c r="BO739" s="160"/>
      <c r="BP739" s="160"/>
      <c r="BQ739" s="107"/>
      <c r="BR739" s="107"/>
      <c r="BS739" s="177"/>
      <c r="BT739" s="177"/>
      <c r="BU739" s="187"/>
      <c r="BV739" s="187"/>
      <c r="BW739" s="193"/>
      <c r="BX739" s="193"/>
      <c r="BY739" s="154"/>
      <c r="BZ739" s="154"/>
      <c r="CA739" s="170"/>
      <c r="CB739" s="170"/>
      <c r="CC739" s="206"/>
      <c r="CD739" s="206"/>
      <c r="CE739" s="177"/>
      <c r="CF739" s="177"/>
      <c r="CI739" s="212"/>
      <c r="CJ739" s="212"/>
      <c r="CM739" s="160"/>
      <c r="CN739" s="160"/>
      <c r="CO739" s="218"/>
      <c r="CP739" s="218"/>
      <c r="CS739" s="107"/>
      <c r="CT739" s="107"/>
      <c r="CU739" s="187"/>
      <c r="CV739" s="187"/>
      <c r="CW739" s="230"/>
      <c r="CX739" s="230"/>
      <c r="CY739" s="236"/>
      <c r="CZ739" s="236"/>
      <c r="DA739" s="242"/>
      <c r="DB739" s="242"/>
      <c r="DC739" s="248"/>
      <c r="DD739" s="248"/>
      <c r="DE739" s="170"/>
      <c r="DF739" s="170"/>
      <c r="DG739" s="107"/>
      <c r="DH739" s="107"/>
      <c r="DK739" s="258"/>
      <c r="DL739" s="258"/>
      <c r="DM739" s="154"/>
      <c r="DN739" s="154"/>
      <c r="DO739" s="264"/>
      <c r="DP739" s="264"/>
      <c r="DQ739" s="270"/>
      <c r="DR739" s="270"/>
      <c r="DS739" s="113"/>
      <c r="DT739" s="113"/>
      <c r="DW739" s="276"/>
      <c r="DX739" s="276"/>
      <c r="DY739" s="282"/>
      <c r="DZ739" s="282"/>
      <c r="EA739" s="258"/>
      <c r="EB739" s="258"/>
      <c r="EC739" s="288"/>
      <c r="ED739" s="288"/>
      <c r="EG739" s="299"/>
      <c r="EH739" s="299"/>
      <c r="EI739" s="230"/>
      <c r="EJ739" s="230"/>
    </row>
    <row r="740" spans="1:140" s="91" customFormat="1" x14ac:dyDescent="0.2">
      <c r="A740" s="90"/>
      <c r="B740" s="81"/>
      <c r="D740" s="80"/>
      <c r="E740" s="96"/>
      <c r="F740" s="96"/>
      <c r="G740" s="97"/>
      <c r="H740" s="80"/>
      <c r="AL740" s="90"/>
      <c r="AM740" s="90"/>
      <c r="AY740" s="125"/>
      <c r="AZ740" s="125"/>
      <c r="BA740" s="107"/>
      <c r="BB740" s="107"/>
      <c r="BC740" s="131"/>
      <c r="BD740" s="131"/>
      <c r="BE740" s="170"/>
      <c r="BF740" s="170"/>
      <c r="BG740" s="119"/>
      <c r="BH740" s="119"/>
      <c r="BI740" s="113"/>
      <c r="BJ740" s="113"/>
      <c r="BK740" s="107"/>
      <c r="BL740" s="107"/>
      <c r="BM740" s="154"/>
      <c r="BN740" s="154"/>
      <c r="BO740" s="160"/>
      <c r="BP740" s="160"/>
      <c r="BQ740" s="107"/>
      <c r="BR740" s="107"/>
      <c r="BS740" s="177"/>
      <c r="BT740" s="177"/>
      <c r="BU740" s="187"/>
      <c r="BV740" s="187"/>
      <c r="BW740" s="193"/>
      <c r="BX740" s="193"/>
      <c r="BY740" s="154"/>
      <c r="BZ740" s="154"/>
      <c r="CA740" s="170"/>
      <c r="CB740" s="170"/>
      <c r="CC740" s="206"/>
      <c r="CD740" s="206"/>
      <c r="CE740" s="177"/>
      <c r="CF740" s="177"/>
      <c r="CI740" s="212"/>
      <c r="CJ740" s="212"/>
      <c r="CM740" s="160"/>
      <c r="CN740" s="160"/>
      <c r="CO740" s="218"/>
      <c r="CP740" s="218"/>
      <c r="CS740" s="107"/>
      <c r="CT740" s="107"/>
      <c r="CU740" s="187"/>
      <c r="CV740" s="187"/>
      <c r="CW740" s="230"/>
      <c r="CX740" s="230"/>
      <c r="CY740" s="236"/>
      <c r="CZ740" s="236"/>
      <c r="DA740" s="242"/>
      <c r="DB740" s="242"/>
      <c r="DC740" s="248"/>
      <c r="DD740" s="248"/>
      <c r="DE740" s="170"/>
      <c r="DF740" s="170"/>
      <c r="DG740" s="107"/>
      <c r="DH740" s="107"/>
      <c r="DK740" s="258"/>
      <c r="DL740" s="258"/>
      <c r="DM740" s="154"/>
      <c r="DN740" s="154"/>
      <c r="DO740" s="264"/>
      <c r="DP740" s="264"/>
      <c r="DQ740" s="270"/>
      <c r="DR740" s="270"/>
      <c r="DS740" s="113"/>
      <c r="DT740" s="113"/>
      <c r="DW740" s="276"/>
      <c r="DX740" s="276"/>
      <c r="DY740" s="282"/>
      <c r="DZ740" s="282"/>
      <c r="EA740" s="258"/>
      <c r="EB740" s="258"/>
      <c r="EC740" s="288"/>
      <c r="ED740" s="288"/>
      <c r="EG740" s="299"/>
      <c r="EH740" s="299"/>
      <c r="EI740" s="230"/>
      <c r="EJ740" s="230"/>
    </row>
    <row r="741" spans="1:140" s="91" customFormat="1" x14ac:dyDescent="0.2">
      <c r="A741" s="90"/>
      <c r="B741" s="81"/>
      <c r="D741" s="80"/>
      <c r="E741" s="96"/>
      <c r="F741" s="96"/>
      <c r="G741" s="97"/>
      <c r="H741" s="80"/>
      <c r="AL741" s="90"/>
      <c r="AM741" s="90"/>
      <c r="AY741" s="125"/>
      <c r="AZ741" s="125"/>
      <c r="BA741" s="107"/>
      <c r="BB741" s="107"/>
      <c r="BC741" s="131"/>
      <c r="BD741" s="131"/>
      <c r="BE741" s="170"/>
      <c r="BF741" s="170"/>
      <c r="BG741" s="119"/>
      <c r="BH741" s="119"/>
      <c r="BI741" s="113"/>
      <c r="BJ741" s="113"/>
      <c r="BK741" s="107"/>
      <c r="BL741" s="107"/>
      <c r="BM741" s="154"/>
      <c r="BN741" s="154"/>
      <c r="BO741" s="160"/>
      <c r="BP741" s="160"/>
      <c r="BQ741" s="107"/>
      <c r="BR741" s="107"/>
      <c r="BS741" s="177"/>
      <c r="BT741" s="177"/>
      <c r="BU741" s="187"/>
      <c r="BV741" s="187"/>
      <c r="BW741" s="193"/>
      <c r="BX741" s="193"/>
      <c r="BY741" s="154"/>
      <c r="BZ741" s="154"/>
      <c r="CA741" s="170"/>
      <c r="CB741" s="170"/>
      <c r="CC741" s="206"/>
      <c r="CD741" s="206"/>
      <c r="CE741" s="177"/>
      <c r="CF741" s="177"/>
      <c r="CI741" s="212"/>
      <c r="CJ741" s="212"/>
      <c r="CM741" s="160"/>
      <c r="CN741" s="160"/>
      <c r="CO741" s="218"/>
      <c r="CP741" s="218"/>
      <c r="CS741" s="107"/>
      <c r="CT741" s="107"/>
      <c r="CU741" s="187"/>
      <c r="CV741" s="187"/>
      <c r="CW741" s="230"/>
      <c r="CX741" s="230"/>
      <c r="CY741" s="236"/>
      <c r="CZ741" s="236"/>
      <c r="DA741" s="242"/>
      <c r="DB741" s="242"/>
      <c r="DC741" s="248"/>
      <c r="DD741" s="248"/>
      <c r="DE741" s="170"/>
      <c r="DF741" s="170"/>
      <c r="DG741" s="107"/>
      <c r="DH741" s="107"/>
      <c r="DK741" s="258"/>
      <c r="DL741" s="258"/>
      <c r="DM741" s="154"/>
      <c r="DN741" s="154"/>
      <c r="DO741" s="264"/>
      <c r="DP741" s="264"/>
      <c r="DQ741" s="270"/>
      <c r="DR741" s="270"/>
      <c r="DS741" s="113"/>
      <c r="DT741" s="113"/>
      <c r="DW741" s="276"/>
      <c r="DX741" s="276"/>
      <c r="DY741" s="282"/>
      <c r="DZ741" s="282"/>
      <c r="EA741" s="258"/>
      <c r="EB741" s="258"/>
      <c r="EC741" s="288"/>
      <c r="ED741" s="288"/>
      <c r="EG741" s="299"/>
      <c r="EH741" s="299"/>
      <c r="EI741" s="230"/>
      <c r="EJ741" s="230"/>
    </row>
    <row r="742" spans="1:140" s="91" customFormat="1" x14ac:dyDescent="0.2">
      <c r="A742" s="90"/>
      <c r="B742" s="81"/>
      <c r="D742" s="80"/>
      <c r="E742" s="96"/>
      <c r="F742" s="96"/>
      <c r="G742" s="97"/>
      <c r="H742" s="80"/>
      <c r="AL742" s="90"/>
      <c r="AM742" s="90"/>
      <c r="AY742" s="125"/>
      <c r="AZ742" s="125"/>
      <c r="BA742" s="107"/>
      <c r="BB742" s="107"/>
      <c r="BC742" s="131"/>
      <c r="BD742" s="131"/>
      <c r="BE742" s="170"/>
      <c r="BF742" s="170"/>
      <c r="BG742" s="119"/>
      <c r="BH742" s="119"/>
      <c r="BI742" s="113"/>
      <c r="BJ742" s="113"/>
      <c r="BK742" s="107"/>
      <c r="BL742" s="107"/>
      <c r="BM742" s="154"/>
      <c r="BN742" s="154"/>
      <c r="BO742" s="160"/>
      <c r="BP742" s="160"/>
      <c r="BQ742" s="107"/>
      <c r="BR742" s="107"/>
      <c r="BS742" s="177"/>
      <c r="BT742" s="177"/>
      <c r="BU742" s="187"/>
      <c r="BV742" s="187"/>
      <c r="BW742" s="193"/>
      <c r="BX742" s="193"/>
      <c r="BY742" s="154"/>
      <c r="BZ742" s="154"/>
      <c r="CA742" s="170"/>
      <c r="CB742" s="170"/>
      <c r="CC742" s="206"/>
      <c r="CD742" s="206"/>
      <c r="CE742" s="177"/>
      <c r="CF742" s="177"/>
      <c r="CI742" s="212"/>
      <c r="CJ742" s="212"/>
      <c r="CM742" s="160"/>
      <c r="CN742" s="160"/>
      <c r="CO742" s="218"/>
      <c r="CP742" s="218"/>
      <c r="CS742" s="107"/>
      <c r="CT742" s="107"/>
      <c r="CU742" s="187"/>
      <c r="CV742" s="187"/>
      <c r="CW742" s="230"/>
      <c r="CX742" s="230"/>
      <c r="CY742" s="236"/>
      <c r="CZ742" s="236"/>
      <c r="DA742" s="242"/>
      <c r="DB742" s="242"/>
      <c r="DC742" s="248"/>
      <c r="DD742" s="248"/>
      <c r="DE742" s="170"/>
      <c r="DF742" s="170"/>
      <c r="DG742" s="107"/>
      <c r="DH742" s="107"/>
      <c r="DK742" s="258"/>
      <c r="DL742" s="258"/>
      <c r="DM742" s="154"/>
      <c r="DN742" s="154"/>
      <c r="DO742" s="264"/>
      <c r="DP742" s="264"/>
      <c r="DQ742" s="270"/>
      <c r="DR742" s="270"/>
      <c r="DS742" s="113"/>
      <c r="DT742" s="113"/>
      <c r="DW742" s="276"/>
      <c r="DX742" s="276"/>
      <c r="DY742" s="282"/>
      <c r="DZ742" s="282"/>
      <c r="EA742" s="258"/>
      <c r="EB742" s="258"/>
      <c r="EC742" s="288"/>
      <c r="ED742" s="288"/>
      <c r="EG742" s="299"/>
      <c r="EH742" s="299"/>
      <c r="EI742" s="230"/>
      <c r="EJ742" s="230"/>
    </row>
    <row r="743" spans="1:140" s="91" customFormat="1" x14ac:dyDescent="0.2">
      <c r="A743" s="90"/>
      <c r="B743" s="81"/>
      <c r="D743" s="80"/>
      <c r="E743" s="96"/>
      <c r="F743" s="96"/>
      <c r="G743" s="97"/>
      <c r="H743" s="80"/>
      <c r="AL743" s="90"/>
      <c r="AM743" s="90"/>
      <c r="AY743" s="125"/>
      <c r="AZ743" s="125"/>
      <c r="BA743" s="107"/>
      <c r="BB743" s="107"/>
      <c r="BC743" s="131"/>
      <c r="BD743" s="131"/>
      <c r="BE743" s="170"/>
      <c r="BF743" s="170"/>
      <c r="BG743" s="119"/>
      <c r="BH743" s="119"/>
      <c r="BI743" s="113"/>
      <c r="BJ743" s="113"/>
      <c r="BK743" s="107"/>
      <c r="BL743" s="107"/>
      <c r="BM743" s="154"/>
      <c r="BN743" s="154"/>
      <c r="BO743" s="160"/>
      <c r="BP743" s="160"/>
      <c r="BQ743" s="107"/>
      <c r="BR743" s="107"/>
      <c r="BS743" s="177"/>
      <c r="BT743" s="177"/>
      <c r="BU743" s="187"/>
      <c r="BV743" s="187"/>
      <c r="BW743" s="193"/>
      <c r="BX743" s="193"/>
      <c r="BY743" s="154"/>
      <c r="BZ743" s="154"/>
      <c r="CA743" s="170"/>
      <c r="CB743" s="170"/>
      <c r="CC743" s="206"/>
      <c r="CD743" s="206"/>
      <c r="CE743" s="177"/>
      <c r="CF743" s="177"/>
      <c r="CI743" s="212"/>
      <c r="CJ743" s="212"/>
      <c r="CM743" s="160"/>
      <c r="CN743" s="160"/>
      <c r="CO743" s="218"/>
      <c r="CP743" s="218"/>
      <c r="CS743" s="107"/>
      <c r="CT743" s="107"/>
      <c r="CU743" s="187"/>
      <c r="CV743" s="187"/>
      <c r="CW743" s="230"/>
      <c r="CX743" s="230"/>
      <c r="CY743" s="236"/>
      <c r="CZ743" s="236"/>
      <c r="DA743" s="242"/>
      <c r="DB743" s="242"/>
      <c r="DC743" s="248"/>
      <c r="DD743" s="248"/>
      <c r="DE743" s="170"/>
      <c r="DF743" s="170"/>
      <c r="DG743" s="107"/>
      <c r="DH743" s="107"/>
      <c r="DK743" s="258"/>
      <c r="DL743" s="258"/>
      <c r="DM743" s="154"/>
      <c r="DN743" s="154"/>
      <c r="DO743" s="264"/>
      <c r="DP743" s="264"/>
      <c r="DQ743" s="270"/>
      <c r="DR743" s="270"/>
      <c r="DS743" s="113"/>
      <c r="DT743" s="113"/>
      <c r="DW743" s="276"/>
      <c r="DX743" s="276"/>
      <c r="DY743" s="282"/>
      <c r="DZ743" s="282"/>
      <c r="EA743" s="258"/>
      <c r="EB743" s="258"/>
      <c r="EC743" s="288"/>
      <c r="ED743" s="288"/>
      <c r="EG743" s="299"/>
      <c r="EH743" s="299"/>
      <c r="EI743" s="230"/>
      <c r="EJ743" s="230"/>
    </row>
    <row r="744" spans="1:140" s="91" customFormat="1" x14ac:dyDescent="0.2">
      <c r="A744" s="90"/>
      <c r="B744" s="81"/>
      <c r="D744" s="80"/>
      <c r="E744" s="96"/>
      <c r="F744" s="96"/>
      <c r="G744" s="97"/>
      <c r="H744" s="80"/>
      <c r="AL744" s="90"/>
      <c r="AM744" s="90"/>
      <c r="AY744" s="125"/>
      <c r="AZ744" s="125"/>
      <c r="BA744" s="107"/>
      <c r="BB744" s="107"/>
      <c r="BC744" s="131"/>
      <c r="BD744" s="131"/>
      <c r="BE744" s="170"/>
      <c r="BF744" s="170"/>
      <c r="BG744" s="119"/>
      <c r="BH744" s="119"/>
      <c r="BI744" s="113"/>
      <c r="BJ744" s="113"/>
      <c r="BK744" s="107"/>
      <c r="BL744" s="107"/>
      <c r="BM744" s="154"/>
      <c r="BN744" s="154"/>
      <c r="BO744" s="160"/>
      <c r="BP744" s="160"/>
      <c r="BQ744" s="107"/>
      <c r="BR744" s="107"/>
      <c r="BS744" s="177"/>
      <c r="BT744" s="177"/>
      <c r="BU744" s="187"/>
      <c r="BV744" s="187"/>
      <c r="BW744" s="193"/>
      <c r="BX744" s="193"/>
      <c r="BY744" s="154"/>
      <c r="BZ744" s="154"/>
      <c r="CA744" s="170"/>
      <c r="CB744" s="170"/>
      <c r="CC744" s="206"/>
      <c r="CD744" s="206"/>
      <c r="CE744" s="177"/>
      <c r="CF744" s="177"/>
      <c r="CI744" s="212"/>
      <c r="CJ744" s="212"/>
      <c r="CM744" s="160"/>
      <c r="CN744" s="160"/>
      <c r="CO744" s="218"/>
      <c r="CP744" s="218"/>
      <c r="CS744" s="107"/>
      <c r="CT744" s="107"/>
      <c r="CU744" s="187"/>
      <c r="CV744" s="187"/>
      <c r="CW744" s="230"/>
      <c r="CX744" s="230"/>
      <c r="CY744" s="236"/>
      <c r="CZ744" s="236"/>
      <c r="DA744" s="242"/>
      <c r="DB744" s="242"/>
      <c r="DC744" s="248"/>
      <c r="DD744" s="248"/>
      <c r="DE744" s="170"/>
      <c r="DF744" s="170"/>
      <c r="DG744" s="107"/>
      <c r="DH744" s="107"/>
      <c r="DK744" s="258"/>
      <c r="DL744" s="258"/>
      <c r="DM744" s="154"/>
      <c r="DN744" s="154"/>
      <c r="DO744" s="264"/>
      <c r="DP744" s="264"/>
      <c r="DQ744" s="270"/>
      <c r="DR744" s="270"/>
      <c r="DS744" s="113"/>
      <c r="DT744" s="113"/>
      <c r="DW744" s="276"/>
      <c r="DX744" s="276"/>
      <c r="DY744" s="282"/>
      <c r="DZ744" s="282"/>
      <c r="EA744" s="258"/>
      <c r="EB744" s="258"/>
      <c r="EC744" s="288"/>
      <c r="ED744" s="288"/>
      <c r="EG744" s="299"/>
      <c r="EH744" s="299"/>
      <c r="EI744" s="230"/>
      <c r="EJ744" s="230"/>
    </row>
    <row r="745" spans="1:140" s="91" customFormat="1" x14ac:dyDescent="0.2">
      <c r="A745" s="90"/>
      <c r="B745" s="81"/>
      <c r="D745" s="80"/>
      <c r="E745" s="96"/>
      <c r="F745" s="96"/>
      <c r="G745" s="97"/>
      <c r="H745" s="80"/>
      <c r="AL745" s="90"/>
      <c r="AM745" s="90"/>
      <c r="AY745" s="125"/>
      <c r="AZ745" s="125"/>
      <c r="BA745" s="107"/>
      <c r="BB745" s="107"/>
      <c r="BC745" s="131"/>
      <c r="BD745" s="131"/>
      <c r="BE745" s="170"/>
      <c r="BF745" s="170"/>
      <c r="BG745" s="119"/>
      <c r="BH745" s="119"/>
      <c r="BI745" s="113"/>
      <c r="BJ745" s="113"/>
      <c r="BK745" s="107"/>
      <c r="BL745" s="107"/>
      <c r="BM745" s="154"/>
      <c r="BN745" s="154"/>
      <c r="BO745" s="160"/>
      <c r="BP745" s="160"/>
      <c r="BQ745" s="107"/>
      <c r="BR745" s="107"/>
      <c r="BS745" s="177"/>
      <c r="BT745" s="177"/>
      <c r="BU745" s="187"/>
      <c r="BV745" s="187"/>
      <c r="BW745" s="193"/>
      <c r="BX745" s="193"/>
      <c r="BY745" s="154"/>
      <c r="BZ745" s="154"/>
      <c r="CA745" s="170"/>
      <c r="CB745" s="170"/>
      <c r="CC745" s="206"/>
      <c r="CD745" s="206"/>
      <c r="CE745" s="177"/>
      <c r="CF745" s="177"/>
      <c r="CI745" s="212"/>
      <c r="CJ745" s="212"/>
      <c r="CM745" s="160"/>
      <c r="CN745" s="160"/>
      <c r="CO745" s="218"/>
      <c r="CP745" s="218"/>
      <c r="CS745" s="107"/>
      <c r="CT745" s="107"/>
      <c r="CU745" s="187"/>
      <c r="CV745" s="187"/>
      <c r="CW745" s="230"/>
      <c r="CX745" s="230"/>
      <c r="CY745" s="236"/>
      <c r="CZ745" s="236"/>
      <c r="DA745" s="242"/>
      <c r="DB745" s="242"/>
      <c r="DC745" s="248"/>
      <c r="DD745" s="248"/>
      <c r="DE745" s="170"/>
      <c r="DF745" s="170"/>
      <c r="DG745" s="107"/>
      <c r="DH745" s="107"/>
      <c r="DK745" s="258"/>
      <c r="DL745" s="258"/>
      <c r="DM745" s="154"/>
      <c r="DN745" s="154"/>
      <c r="DO745" s="264"/>
      <c r="DP745" s="264"/>
      <c r="DQ745" s="270"/>
      <c r="DR745" s="270"/>
      <c r="DS745" s="113"/>
      <c r="DT745" s="113"/>
      <c r="DW745" s="276"/>
      <c r="DX745" s="276"/>
      <c r="DY745" s="282"/>
      <c r="DZ745" s="282"/>
      <c r="EA745" s="258"/>
      <c r="EB745" s="258"/>
      <c r="EC745" s="288"/>
      <c r="ED745" s="288"/>
      <c r="EG745" s="299"/>
      <c r="EH745" s="299"/>
      <c r="EI745" s="230"/>
      <c r="EJ745" s="230"/>
    </row>
    <row r="746" spans="1:140" s="91" customFormat="1" x14ac:dyDescent="0.2">
      <c r="A746" s="90"/>
      <c r="B746" s="81"/>
      <c r="D746" s="80"/>
      <c r="E746" s="96"/>
      <c r="F746" s="96"/>
      <c r="G746" s="97"/>
      <c r="H746" s="80"/>
      <c r="AL746" s="90"/>
      <c r="AM746" s="90"/>
      <c r="AY746" s="125"/>
      <c r="AZ746" s="125"/>
      <c r="BA746" s="107"/>
      <c r="BB746" s="107"/>
      <c r="BC746" s="131"/>
      <c r="BD746" s="131"/>
      <c r="BE746" s="170"/>
      <c r="BF746" s="170"/>
      <c r="BG746" s="119"/>
      <c r="BH746" s="119"/>
      <c r="BI746" s="113"/>
      <c r="BJ746" s="113"/>
      <c r="BK746" s="107"/>
      <c r="BL746" s="107"/>
      <c r="BM746" s="154"/>
      <c r="BN746" s="154"/>
      <c r="BO746" s="160"/>
      <c r="BP746" s="160"/>
      <c r="BQ746" s="107"/>
      <c r="BR746" s="107"/>
      <c r="BS746" s="177"/>
      <c r="BT746" s="177"/>
      <c r="BU746" s="187"/>
      <c r="BV746" s="187"/>
      <c r="BW746" s="193"/>
      <c r="BX746" s="193"/>
      <c r="BY746" s="154"/>
      <c r="BZ746" s="154"/>
      <c r="CA746" s="170"/>
      <c r="CB746" s="170"/>
      <c r="CC746" s="206"/>
      <c r="CD746" s="206"/>
      <c r="CE746" s="177"/>
      <c r="CF746" s="177"/>
      <c r="CI746" s="212"/>
      <c r="CJ746" s="212"/>
      <c r="CM746" s="160"/>
      <c r="CN746" s="160"/>
      <c r="CO746" s="218"/>
      <c r="CP746" s="218"/>
      <c r="CS746" s="107"/>
      <c r="CT746" s="107"/>
      <c r="CU746" s="187"/>
      <c r="CV746" s="187"/>
      <c r="CW746" s="230"/>
      <c r="CX746" s="230"/>
      <c r="CY746" s="236"/>
      <c r="CZ746" s="236"/>
      <c r="DA746" s="242"/>
      <c r="DB746" s="242"/>
      <c r="DC746" s="248"/>
      <c r="DD746" s="248"/>
      <c r="DE746" s="170"/>
      <c r="DF746" s="170"/>
      <c r="DG746" s="107"/>
      <c r="DH746" s="107"/>
      <c r="DK746" s="258"/>
      <c r="DL746" s="258"/>
      <c r="DM746" s="154"/>
      <c r="DN746" s="154"/>
      <c r="DO746" s="264"/>
      <c r="DP746" s="264"/>
      <c r="DQ746" s="270"/>
      <c r="DR746" s="270"/>
      <c r="DS746" s="113"/>
      <c r="DT746" s="113"/>
      <c r="DW746" s="276"/>
      <c r="DX746" s="276"/>
      <c r="DY746" s="282"/>
      <c r="DZ746" s="282"/>
      <c r="EA746" s="258"/>
      <c r="EB746" s="258"/>
      <c r="EC746" s="288"/>
      <c r="ED746" s="288"/>
      <c r="EG746" s="299"/>
      <c r="EH746" s="299"/>
      <c r="EI746" s="230"/>
      <c r="EJ746" s="230"/>
    </row>
    <row r="747" spans="1:140" s="91" customFormat="1" x14ac:dyDescent="0.2">
      <c r="A747" s="90"/>
      <c r="B747" s="81"/>
      <c r="D747" s="80"/>
      <c r="E747" s="96"/>
      <c r="F747" s="96"/>
      <c r="G747" s="97"/>
      <c r="H747" s="80"/>
      <c r="AL747" s="90"/>
      <c r="AM747" s="90"/>
      <c r="AY747" s="125"/>
      <c r="AZ747" s="125"/>
      <c r="BA747" s="107"/>
      <c r="BB747" s="107"/>
      <c r="BC747" s="131"/>
      <c r="BD747" s="131"/>
      <c r="BE747" s="170"/>
      <c r="BF747" s="170"/>
      <c r="BG747" s="119"/>
      <c r="BH747" s="119"/>
      <c r="BI747" s="113"/>
      <c r="BJ747" s="113"/>
      <c r="BK747" s="107"/>
      <c r="BL747" s="107"/>
      <c r="BM747" s="154"/>
      <c r="BN747" s="154"/>
      <c r="BO747" s="160"/>
      <c r="BP747" s="160"/>
      <c r="BQ747" s="107"/>
      <c r="BR747" s="107"/>
      <c r="BS747" s="177"/>
      <c r="BT747" s="177"/>
      <c r="BU747" s="187"/>
      <c r="BV747" s="187"/>
      <c r="BW747" s="193"/>
      <c r="BX747" s="193"/>
      <c r="BY747" s="154"/>
      <c r="BZ747" s="154"/>
      <c r="CA747" s="170"/>
      <c r="CB747" s="170"/>
      <c r="CC747" s="206"/>
      <c r="CD747" s="206"/>
      <c r="CE747" s="177"/>
      <c r="CF747" s="177"/>
      <c r="CI747" s="212"/>
      <c r="CJ747" s="212"/>
      <c r="CM747" s="160"/>
      <c r="CN747" s="160"/>
      <c r="CO747" s="218"/>
      <c r="CP747" s="218"/>
      <c r="CS747" s="107"/>
      <c r="CT747" s="107"/>
      <c r="CU747" s="187"/>
      <c r="CV747" s="187"/>
      <c r="CW747" s="230"/>
      <c r="CX747" s="230"/>
      <c r="CY747" s="236"/>
      <c r="CZ747" s="236"/>
      <c r="DA747" s="242"/>
      <c r="DB747" s="242"/>
      <c r="DC747" s="248"/>
      <c r="DD747" s="248"/>
      <c r="DE747" s="170"/>
      <c r="DF747" s="170"/>
      <c r="DG747" s="107"/>
      <c r="DH747" s="107"/>
      <c r="DK747" s="258"/>
      <c r="DL747" s="258"/>
      <c r="DM747" s="154"/>
      <c r="DN747" s="154"/>
      <c r="DO747" s="264"/>
      <c r="DP747" s="264"/>
      <c r="DQ747" s="270"/>
      <c r="DR747" s="270"/>
      <c r="DS747" s="113"/>
      <c r="DT747" s="113"/>
      <c r="DW747" s="276"/>
      <c r="DX747" s="276"/>
      <c r="DY747" s="282"/>
      <c r="DZ747" s="282"/>
      <c r="EA747" s="258"/>
      <c r="EB747" s="258"/>
      <c r="EC747" s="288"/>
      <c r="ED747" s="288"/>
      <c r="EG747" s="299"/>
      <c r="EH747" s="299"/>
      <c r="EI747" s="230"/>
      <c r="EJ747" s="230"/>
    </row>
    <row r="748" spans="1:140" s="91" customFormat="1" x14ac:dyDescent="0.2">
      <c r="A748" s="90"/>
      <c r="B748" s="81"/>
      <c r="D748" s="80"/>
      <c r="E748" s="96"/>
      <c r="F748" s="96"/>
      <c r="G748" s="97"/>
      <c r="H748" s="80"/>
      <c r="AL748" s="90"/>
      <c r="AM748" s="90"/>
      <c r="AY748" s="125"/>
      <c r="AZ748" s="125"/>
      <c r="BA748" s="107"/>
      <c r="BB748" s="107"/>
      <c r="BC748" s="131"/>
      <c r="BD748" s="131"/>
      <c r="BE748" s="170"/>
      <c r="BF748" s="170"/>
      <c r="BG748" s="119"/>
      <c r="BH748" s="119"/>
      <c r="BI748" s="113"/>
      <c r="BJ748" s="113"/>
      <c r="BK748" s="107"/>
      <c r="BL748" s="107"/>
      <c r="BM748" s="154"/>
      <c r="BN748" s="154"/>
      <c r="BO748" s="160"/>
      <c r="BP748" s="160"/>
      <c r="BQ748" s="107"/>
      <c r="BR748" s="107"/>
      <c r="BS748" s="177"/>
      <c r="BT748" s="177"/>
      <c r="BU748" s="187"/>
      <c r="BV748" s="187"/>
      <c r="BW748" s="193"/>
      <c r="BX748" s="193"/>
      <c r="BY748" s="154"/>
      <c r="BZ748" s="154"/>
      <c r="CA748" s="170"/>
      <c r="CB748" s="170"/>
      <c r="CC748" s="206"/>
      <c r="CD748" s="206"/>
      <c r="CE748" s="177"/>
      <c r="CF748" s="177"/>
      <c r="CI748" s="212"/>
      <c r="CJ748" s="212"/>
      <c r="CM748" s="160"/>
      <c r="CN748" s="160"/>
      <c r="CO748" s="218"/>
      <c r="CP748" s="218"/>
      <c r="CS748" s="107"/>
      <c r="CT748" s="107"/>
      <c r="CU748" s="187"/>
      <c r="CV748" s="187"/>
      <c r="CW748" s="230"/>
      <c r="CX748" s="230"/>
      <c r="CY748" s="236"/>
      <c r="CZ748" s="236"/>
      <c r="DA748" s="242"/>
      <c r="DB748" s="242"/>
      <c r="DC748" s="248"/>
      <c r="DD748" s="248"/>
      <c r="DE748" s="170"/>
      <c r="DF748" s="170"/>
      <c r="DG748" s="107"/>
      <c r="DH748" s="107"/>
      <c r="DK748" s="258"/>
      <c r="DL748" s="258"/>
      <c r="DM748" s="154"/>
      <c r="DN748" s="154"/>
      <c r="DO748" s="264"/>
      <c r="DP748" s="264"/>
      <c r="DQ748" s="270"/>
      <c r="DR748" s="270"/>
      <c r="DS748" s="113"/>
      <c r="DT748" s="113"/>
      <c r="DW748" s="276"/>
      <c r="DX748" s="276"/>
      <c r="DY748" s="282"/>
      <c r="DZ748" s="282"/>
      <c r="EA748" s="258"/>
      <c r="EB748" s="258"/>
      <c r="EC748" s="288"/>
      <c r="ED748" s="288"/>
      <c r="EG748" s="299"/>
      <c r="EH748" s="299"/>
      <c r="EI748" s="230"/>
      <c r="EJ748" s="230"/>
    </row>
    <row r="749" spans="1:140" s="91" customFormat="1" x14ac:dyDescent="0.2">
      <c r="A749" s="90"/>
      <c r="B749" s="81"/>
      <c r="D749" s="80"/>
      <c r="E749" s="96"/>
      <c r="F749" s="96"/>
      <c r="G749" s="97"/>
      <c r="H749" s="80"/>
      <c r="AL749" s="90"/>
      <c r="AM749" s="90"/>
      <c r="AY749" s="125"/>
      <c r="AZ749" s="125"/>
      <c r="BA749" s="107"/>
      <c r="BB749" s="107"/>
      <c r="BC749" s="131"/>
      <c r="BD749" s="131"/>
      <c r="BE749" s="170"/>
      <c r="BF749" s="170"/>
      <c r="BG749" s="119"/>
      <c r="BH749" s="119"/>
      <c r="BI749" s="113"/>
      <c r="BJ749" s="113"/>
      <c r="BK749" s="107"/>
      <c r="BL749" s="107"/>
      <c r="BM749" s="154"/>
      <c r="BN749" s="154"/>
      <c r="BO749" s="160"/>
      <c r="BP749" s="160"/>
      <c r="BQ749" s="107"/>
      <c r="BR749" s="107"/>
      <c r="BS749" s="177"/>
      <c r="BT749" s="177"/>
      <c r="BU749" s="187"/>
      <c r="BV749" s="187"/>
      <c r="BW749" s="193"/>
      <c r="BX749" s="193"/>
      <c r="BY749" s="154"/>
      <c r="BZ749" s="154"/>
      <c r="CA749" s="170"/>
      <c r="CB749" s="170"/>
      <c r="CC749" s="206"/>
      <c r="CD749" s="206"/>
      <c r="CE749" s="177"/>
      <c r="CF749" s="177"/>
      <c r="CI749" s="212"/>
      <c r="CJ749" s="212"/>
      <c r="CM749" s="160"/>
      <c r="CN749" s="160"/>
      <c r="CO749" s="218"/>
      <c r="CP749" s="218"/>
      <c r="CS749" s="107"/>
      <c r="CT749" s="107"/>
      <c r="CU749" s="187"/>
      <c r="CV749" s="187"/>
      <c r="CW749" s="230"/>
      <c r="CX749" s="230"/>
      <c r="CY749" s="236"/>
      <c r="CZ749" s="236"/>
      <c r="DA749" s="242"/>
      <c r="DB749" s="242"/>
      <c r="DC749" s="248"/>
      <c r="DD749" s="248"/>
      <c r="DE749" s="170"/>
      <c r="DF749" s="170"/>
      <c r="DG749" s="107"/>
      <c r="DH749" s="107"/>
      <c r="DK749" s="258"/>
      <c r="DL749" s="258"/>
      <c r="DM749" s="154"/>
      <c r="DN749" s="154"/>
      <c r="DO749" s="264"/>
      <c r="DP749" s="264"/>
      <c r="DQ749" s="270"/>
      <c r="DR749" s="270"/>
      <c r="DS749" s="113"/>
      <c r="DT749" s="113"/>
      <c r="DW749" s="276"/>
      <c r="DX749" s="276"/>
      <c r="DY749" s="282"/>
      <c r="DZ749" s="282"/>
      <c r="EA749" s="258"/>
      <c r="EB749" s="258"/>
      <c r="EC749" s="288"/>
      <c r="ED749" s="288"/>
      <c r="EG749" s="299"/>
      <c r="EH749" s="299"/>
      <c r="EI749" s="230"/>
      <c r="EJ749" s="230"/>
    </row>
    <row r="750" spans="1:140" s="91" customFormat="1" x14ac:dyDescent="0.2">
      <c r="A750" s="90"/>
      <c r="B750" s="81"/>
      <c r="D750" s="80"/>
      <c r="E750" s="96"/>
      <c r="F750" s="96"/>
      <c r="G750" s="97"/>
      <c r="H750" s="80"/>
      <c r="AL750" s="90"/>
      <c r="AM750" s="90"/>
      <c r="AY750" s="125"/>
      <c r="AZ750" s="125"/>
      <c r="BA750" s="107"/>
      <c r="BB750" s="107"/>
      <c r="BC750" s="131"/>
      <c r="BD750" s="131"/>
      <c r="BE750" s="170"/>
      <c r="BF750" s="170"/>
      <c r="BG750" s="119"/>
      <c r="BH750" s="119"/>
      <c r="BI750" s="113"/>
      <c r="BJ750" s="113"/>
      <c r="BK750" s="107"/>
      <c r="BL750" s="107"/>
      <c r="BM750" s="154"/>
      <c r="BN750" s="154"/>
      <c r="BO750" s="160"/>
      <c r="BP750" s="160"/>
      <c r="BQ750" s="107"/>
      <c r="BR750" s="107"/>
      <c r="BS750" s="177"/>
      <c r="BT750" s="177"/>
      <c r="BU750" s="187"/>
      <c r="BV750" s="187"/>
      <c r="BW750" s="193"/>
      <c r="BX750" s="193"/>
      <c r="BY750" s="154"/>
      <c r="BZ750" s="154"/>
      <c r="CA750" s="170"/>
      <c r="CB750" s="170"/>
      <c r="CC750" s="206"/>
      <c r="CD750" s="206"/>
      <c r="CE750" s="177"/>
      <c r="CF750" s="177"/>
      <c r="CI750" s="212"/>
      <c r="CJ750" s="212"/>
      <c r="CM750" s="160"/>
      <c r="CN750" s="160"/>
      <c r="CO750" s="218"/>
      <c r="CP750" s="218"/>
      <c r="CS750" s="107"/>
      <c r="CT750" s="107"/>
      <c r="CU750" s="187"/>
      <c r="CV750" s="187"/>
      <c r="CW750" s="230"/>
      <c r="CX750" s="230"/>
      <c r="CY750" s="236"/>
      <c r="CZ750" s="236"/>
      <c r="DA750" s="242"/>
      <c r="DB750" s="242"/>
      <c r="DC750" s="248"/>
      <c r="DD750" s="248"/>
      <c r="DE750" s="170"/>
      <c r="DF750" s="170"/>
      <c r="DG750" s="107"/>
      <c r="DH750" s="107"/>
      <c r="DK750" s="258"/>
      <c r="DL750" s="258"/>
      <c r="DM750" s="154"/>
      <c r="DN750" s="154"/>
      <c r="DO750" s="264"/>
      <c r="DP750" s="264"/>
      <c r="DQ750" s="270"/>
      <c r="DR750" s="270"/>
      <c r="DS750" s="113"/>
      <c r="DT750" s="113"/>
      <c r="DW750" s="276"/>
      <c r="DX750" s="276"/>
      <c r="DY750" s="282"/>
      <c r="DZ750" s="282"/>
      <c r="EA750" s="258"/>
      <c r="EB750" s="258"/>
      <c r="EC750" s="288"/>
      <c r="ED750" s="288"/>
      <c r="EG750" s="299"/>
      <c r="EH750" s="299"/>
      <c r="EI750" s="230"/>
      <c r="EJ750" s="230"/>
    </row>
    <row r="751" spans="1:140" s="91" customFormat="1" x14ac:dyDescent="0.2">
      <c r="A751" s="90"/>
      <c r="B751" s="81"/>
      <c r="D751" s="80"/>
      <c r="E751" s="96"/>
      <c r="F751" s="96"/>
      <c r="G751" s="97"/>
      <c r="H751" s="80"/>
      <c r="AL751" s="90"/>
      <c r="AM751" s="90"/>
      <c r="AY751" s="125"/>
      <c r="AZ751" s="125"/>
      <c r="BA751" s="107"/>
      <c r="BB751" s="107"/>
      <c r="BC751" s="131"/>
      <c r="BD751" s="131"/>
      <c r="BE751" s="170"/>
      <c r="BF751" s="170"/>
      <c r="BG751" s="119"/>
      <c r="BH751" s="119"/>
      <c r="BI751" s="113"/>
      <c r="BJ751" s="113"/>
      <c r="BK751" s="107"/>
      <c r="BL751" s="107"/>
      <c r="BM751" s="154"/>
      <c r="BN751" s="154"/>
      <c r="BO751" s="160"/>
      <c r="BP751" s="160"/>
      <c r="BQ751" s="107"/>
      <c r="BR751" s="107"/>
      <c r="BS751" s="177"/>
      <c r="BT751" s="177"/>
      <c r="BU751" s="187"/>
      <c r="BV751" s="187"/>
      <c r="BW751" s="193"/>
      <c r="BX751" s="193"/>
      <c r="BY751" s="154"/>
      <c r="BZ751" s="154"/>
      <c r="CA751" s="170"/>
      <c r="CB751" s="170"/>
      <c r="CC751" s="206"/>
      <c r="CD751" s="206"/>
      <c r="CE751" s="177"/>
      <c r="CF751" s="177"/>
      <c r="CI751" s="212"/>
      <c r="CJ751" s="212"/>
      <c r="CM751" s="160"/>
      <c r="CN751" s="160"/>
      <c r="CO751" s="218"/>
      <c r="CP751" s="218"/>
      <c r="CS751" s="107"/>
      <c r="CT751" s="107"/>
      <c r="CU751" s="187"/>
      <c r="CV751" s="187"/>
      <c r="CW751" s="230"/>
      <c r="CX751" s="230"/>
      <c r="CY751" s="236"/>
      <c r="CZ751" s="236"/>
      <c r="DA751" s="242"/>
      <c r="DB751" s="242"/>
      <c r="DC751" s="248"/>
      <c r="DD751" s="248"/>
      <c r="DE751" s="170"/>
      <c r="DF751" s="170"/>
      <c r="DG751" s="107"/>
      <c r="DH751" s="107"/>
      <c r="DK751" s="258"/>
      <c r="DL751" s="258"/>
      <c r="DM751" s="154"/>
      <c r="DN751" s="154"/>
      <c r="DO751" s="264"/>
      <c r="DP751" s="264"/>
      <c r="DQ751" s="270"/>
      <c r="DR751" s="270"/>
      <c r="DS751" s="113"/>
      <c r="DT751" s="113"/>
      <c r="DW751" s="276"/>
      <c r="DX751" s="276"/>
      <c r="DY751" s="282"/>
      <c r="DZ751" s="282"/>
      <c r="EA751" s="258"/>
      <c r="EB751" s="258"/>
      <c r="EC751" s="288"/>
      <c r="ED751" s="288"/>
      <c r="EG751" s="299"/>
      <c r="EH751" s="299"/>
      <c r="EI751" s="230"/>
      <c r="EJ751" s="230"/>
    </row>
    <row r="752" spans="1:140" s="91" customFormat="1" x14ac:dyDescent="0.2">
      <c r="A752" s="90"/>
      <c r="B752" s="81"/>
      <c r="D752" s="80"/>
      <c r="E752" s="96"/>
      <c r="F752" s="96"/>
      <c r="G752" s="97"/>
      <c r="H752" s="80"/>
      <c r="AL752" s="90"/>
      <c r="AM752" s="90"/>
      <c r="AY752" s="125"/>
      <c r="AZ752" s="125"/>
      <c r="BA752" s="107"/>
      <c r="BB752" s="107"/>
      <c r="BC752" s="131"/>
      <c r="BD752" s="131"/>
      <c r="BE752" s="170"/>
      <c r="BF752" s="170"/>
      <c r="BG752" s="119"/>
      <c r="BH752" s="119"/>
      <c r="BI752" s="113"/>
      <c r="BJ752" s="113"/>
      <c r="BK752" s="107"/>
      <c r="BL752" s="107"/>
      <c r="BM752" s="154"/>
      <c r="BN752" s="154"/>
      <c r="BO752" s="160"/>
      <c r="BP752" s="160"/>
      <c r="BQ752" s="107"/>
      <c r="BR752" s="107"/>
      <c r="BS752" s="177"/>
      <c r="BT752" s="177"/>
      <c r="BU752" s="187"/>
      <c r="BV752" s="187"/>
      <c r="BW752" s="193"/>
      <c r="BX752" s="193"/>
      <c r="BY752" s="154"/>
      <c r="BZ752" s="154"/>
      <c r="CA752" s="170"/>
      <c r="CB752" s="170"/>
      <c r="CC752" s="206"/>
      <c r="CD752" s="206"/>
      <c r="CE752" s="177"/>
      <c r="CF752" s="177"/>
      <c r="CI752" s="212"/>
      <c r="CJ752" s="212"/>
      <c r="CM752" s="160"/>
      <c r="CN752" s="160"/>
      <c r="CO752" s="218"/>
      <c r="CP752" s="218"/>
      <c r="CS752" s="107"/>
      <c r="CT752" s="107"/>
      <c r="CU752" s="187"/>
      <c r="CV752" s="187"/>
      <c r="CW752" s="230"/>
      <c r="CX752" s="230"/>
      <c r="CY752" s="236"/>
      <c r="CZ752" s="236"/>
      <c r="DA752" s="242"/>
      <c r="DB752" s="242"/>
      <c r="DC752" s="248"/>
      <c r="DD752" s="248"/>
      <c r="DE752" s="170"/>
      <c r="DF752" s="170"/>
      <c r="DG752" s="107"/>
      <c r="DH752" s="107"/>
      <c r="DK752" s="258"/>
      <c r="DL752" s="258"/>
      <c r="DM752" s="154"/>
      <c r="DN752" s="154"/>
      <c r="DO752" s="264"/>
      <c r="DP752" s="264"/>
      <c r="DQ752" s="270"/>
      <c r="DR752" s="270"/>
      <c r="DS752" s="113"/>
      <c r="DT752" s="113"/>
      <c r="DW752" s="276"/>
      <c r="DX752" s="276"/>
      <c r="DY752" s="282"/>
      <c r="DZ752" s="282"/>
      <c r="EA752" s="258"/>
      <c r="EB752" s="258"/>
      <c r="EC752" s="288"/>
      <c r="ED752" s="288"/>
      <c r="EG752" s="299"/>
      <c r="EH752" s="299"/>
      <c r="EI752" s="230"/>
      <c r="EJ752" s="230"/>
    </row>
    <row r="753" spans="1:140" s="91" customFormat="1" x14ac:dyDescent="0.2">
      <c r="A753" s="90"/>
      <c r="B753" s="81"/>
      <c r="D753" s="80"/>
      <c r="E753" s="96"/>
      <c r="F753" s="96"/>
      <c r="G753" s="97"/>
      <c r="H753" s="80"/>
      <c r="AL753" s="90"/>
      <c r="AM753" s="90"/>
      <c r="AY753" s="125"/>
      <c r="AZ753" s="125"/>
      <c r="BA753" s="107"/>
      <c r="BB753" s="107"/>
      <c r="BC753" s="131"/>
      <c r="BD753" s="131"/>
      <c r="BE753" s="170"/>
      <c r="BF753" s="170"/>
      <c r="BG753" s="119"/>
      <c r="BH753" s="119"/>
      <c r="BI753" s="113"/>
      <c r="BJ753" s="113"/>
      <c r="BK753" s="107"/>
      <c r="BL753" s="107"/>
      <c r="BM753" s="154"/>
      <c r="BN753" s="154"/>
      <c r="BO753" s="160"/>
      <c r="BP753" s="160"/>
      <c r="BQ753" s="107"/>
      <c r="BR753" s="107"/>
      <c r="BS753" s="177"/>
      <c r="BT753" s="177"/>
      <c r="BU753" s="187"/>
      <c r="BV753" s="187"/>
      <c r="BW753" s="193"/>
      <c r="BX753" s="193"/>
      <c r="BY753" s="154"/>
      <c r="BZ753" s="154"/>
      <c r="CA753" s="170"/>
      <c r="CB753" s="170"/>
      <c r="CC753" s="206"/>
      <c r="CD753" s="206"/>
      <c r="CE753" s="177"/>
      <c r="CF753" s="177"/>
      <c r="CI753" s="212"/>
      <c r="CJ753" s="212"/>
      <c r="CM753" s="160"/>
      <c r="CN753" s="160"/>
      <c r="CO753" s="218"/>
      <c r="CP753" s="218"/>
      <c r="CS753" s="107"/>
      <c r="CT753" s="107"/>
      <c r="CU753" s="187"/>
      <c r="CV753" s="187"/>
      <c r="CW753" s="230"/>
      <c r="CX753" s="230"/>
      <c r="CY753" s="236"/>
      <c r="CZ753" s="236"/>
      <c r="DA753" s="242"/>
      <c r="DB753" s="242"/>
      <c r="DC753" s="248"/>
      <c r="DD753" s="248"/>
      <c r="DE753" s="170"/>
      <c r="DF753" s="170"/>
      <c r="DG753" s="107"/>
      <c r="DH753" s="107"/>
      <c r="DK753" s="258"/>
      <c r="DL753" s="258"/>
      <c r="DM753" s="154"/>
      <c r="DN753" s="154"/>
      <c r="DO753" s="264"/>
      <c r="DP753" s="264"/>
      <c r="DQ753" s="270"/>
      <c r="DR753" s="270"/>
      <c r="DS753" s="113"/>
      <c r="DT753" s="113"/>
      <c r="DW753" s="276"/>
      <c r="DX753" s="276"/>
      <c r="DY753" s="282"/>
      <c r="DZ753" s="282"/>
      <c r="EA753" s="258"/>
      <c r="EB753" s="258"/>
      <c r="EC753" s="288"/>
      <c r="ED753" s="288"/>
      <c r="EG753" s="299"/>
      <c r="EH753" s="299"/>
      <c r="EI753" s="230"/>
      <c r="EJ753" s="230"/>
    </row>
    <row r="754" spans="1:140" s="91" customFormat="1" x14ac:dyDescent="0.2">
      <c r="A754" s="90"/>
      <c r="B754" s="81"/>
      <c r="D754" s="80"/>
      <c r="E754" s="96"/>
      <c r="F754" s="96"/>
      <c r="G754" s="97"/>
      <c r="H754" s="80"/>
      <c r="AL754" s="90"/>
      <c r="AM754" s="90"/>
      <c r="AY754" s="125"/>
      <c r="AZ754" s="125"/>
      <c r="BA754" s="107"/>
      <c r="BB754" s="107"/>
      <c r="BC754" s="131"/>
      <c r="BD754" s="131"/>
      <c r="BE754" s="170"/>
      <c r="BF754" s="170"/>
      <c r="BG754" s="119"/>
      <c r="BH754" s="119"/>
      <c r="BI754" s="113"/>
      <c r="BJ754" s="113"/>
      <c r="BK754" s="107"/>
      <c r="BL754" s="107"/>
      <c r="BM754" s="154"/>
      <c r="BN754" s="154"/>
      <c r="BO754" s="160"/>
      <c r="BP754" s="160"/>
      <c r="BQ754" s="107"/>
      <c r="BR754" s="107"/>
      <c r="BS754" s="177"/>
      <c r="BT754" s="177"/>
      <c r="BU754" s="187"/>
      <c r="BV754" s="187"/>
      <c r="BW754" s="193"/>
      <c r="BX754" s="193"/>
      <c r="BY754" s="154"/>
      <c r="BZ754" s="154"/>
      <c r="CA754" s="170"/>
      <c r="CB754" s="170"/>
      <c r="CC754" s="206"/>
      <c r="CD754" s="206"/>
      <c r="CE754" s="177"/>
      <c r="CF754" s="177"/>
      <c r="CI754" s="212"/>
      <c r="CJ754" s="212"/>
      <c r="CM754" s="160"/>
      <c r="CN754" s="160"/>
      <c r="CO754" s="218"/>
      <c r="CP754" s="218"/>
      <c r="CS754" s="107"/>
      <c r="CT754" s="107"/>
      <c r="CU754" s="187"/>
      <c r="CV754" s="187"/>
      <c r="CW754" s="230"/>
      <c r="CX754" s="230"/>
      <c r="CY754" s="236"/>
      <c r="CZ754" s="236"/>
      <c r="DA754" s="242"/>
      <c r="DB754" s="242"/>
      <c r="DC754" s="248"/>
      <c r="DD754" s="248"/>
      <c r="DE754" s="170"/>
      <c r="DF754" s="170"/>
      <c r="DG754" s="107"/>
      <c r="DH754" s="107"/>
      <c r="DK754" s="258"/>
      <c r="DL754" s="258"/>
      <c r="DM754" s="154"/>
      <c r="DN754" s="154"/>
      <c r="DO754" s="264"/>
      <c r="DP754" s="264"/>
      <c r="DQ754" s="270"/>
      <c r="DR754" s="270"/>
      <c r="DS754" s="113"/>
      <c r="DT754" s="113"/>
      <c r="DW754" s="276"/>
      <c r="DX754" s="276"/>
      <c r="DY754" s="282"/>
      <c r="DZ754" s="282"/>
      <c r="EA754" s="258"/>
      <c r="EB754" s="258"/>
      <c r="EC754" s="288"/>
      <c r="ED754" s="288"/>
      <c r="EG754" s="299"/>
      <c r="EH754" s="299"/>
      <c r="EI754" s="230"/>
      <c r="EJ754" s="230"/>
    </row>
    <row r="755" spans="1:140" s="91" customFormat="1" x14ac:dyDescent="0.2">
      <c r="A755" s="90"/>
      <c r="B755" s="81"/>
      <c r="D755" s="80"/>
      <c r="E755" s="96"/>
      <c r="F755" s="96"/>
      <c r="G755" s="97"/>
      <c r="H755" s="80"/>
      <c r="AL755" s="90"/>
      <c r="AM755" s="90"/>
      <c r="AY755" s="125"/>
      <c r="AZ755" s="125"/>
      <c r="BA755" s="107"/>
      <c r="BB755" s="107"/>
      <c r="BC755" s="131"/>
      <c r="BD755" s="131"/>
      <c r="BE755" s="170"/>
      <c r="BF755" s="170"/>
      <c r="BG755" s="119"/>
      <c r="BH755" s="119"/>
      <c r="BI755" s="113"/>
      <c r="BJ755" s="113"/>
      <c r="BK755" s="107"/>
      <c r="BL755" s="107"/>
      <c r="BM755" s="154"/>
      <c r="BN755" s="154"/>
      <c r="BO755" s="160"/>
      <c r="BP755" s="160"/>
      <c r="BQ755" s="107"/>
      <c r="BR755" s="107"/>
      <c r="BS755" s="177"/>
      <c r="BT755" s="177"/>
      <c r="BU755" s="187"/>
      <c r="BV755" s="187"/>
      <c r="BW755" s="193"/>
      <c r="BX755" s="193"/>
      <c r="BY755" s="154"/>
      <c r="BZ755" s="154"/>
      <c r="CA755" s="170"/>
      <c r="CB755" s="170"/>
      <c r="CC755" s="206"/>
      <c r="CD755" s="206"/>
      <c r="CE755" s="177"/>
      <c r="CF755" s="177"/>
      <c r="CI755" s="212"/>
      <c r="CJ755" s="212"/>
      <c r="CM755" s="160"/>
      <c r="CN755" s="160"/>
      <c r="CO755" s="218"/>
      <c r="CP755" s="218"/>
      <c r="CS755" s="107"/>
      <c r="CT755" s="107"/>
      <c r="CU755" s="187"/>
      <c r="CV755" s="187"/>
      <c r="CW755" s="230"/>
      <c r="CX755" s="230"/>
      <c r="CY755" s="236"/>
      <c r="CZ755" s="236"/>
      <c r="DA755" s="242"/>
      <c r="DB755" s="242"/>
      <c r="DC755" s="248"/>
      <c r="DD755" s="248"/>
      <c r="DE755" s="170"/>
      <c r="DF755" s="170"/>
      <c r="DG755" s="107"/>
      <c r="DH755" s="107"/>
      <c r="DK755" s="258"/>
      <c r="DL755" s="258"/>
      <c r="DM755" s="154"/>
      <c r="DN755" s="154"/>
      <c r="DO755" s="264"/>
      <c r="DP755" s="264"/>
      <c r="DQ755" s="270"/>
      <c r="DR755" s="270"/>
      <c r="DS755" s="113"/>
      <c r="DT755" s="113"/>
      <c r="DW755" s="276"/>
      <c r="DX755" s="276"/>
      <c r="DY755" s="282"/>
      <c r="DZ755" s="282"/>
      <c r="EA755" s="258"/>
      <c r="EB755" s="258"/>
      <c r="EC755" s="288"/>
      <c r="ED755" s="288"/>
      <c r="EG755" s="299"/>
      <c r="EH755" s="299"/>
      <c r="EI755" s="230"/>
      <c r="EJ755" s="230"/>
    </row>
    <row r="756" spans="1:140" s="91" customFormat="1" x14ac:dyDescent="0.2">
      <c r="A756" s="90"/>
      <c r="B756" s="81"/>
      <c r="D756" s="80"/>
      <c r="E756" s="96"/>
      <c r="F756" s="96"/>
      <c r="G756" s="97"/>
      <c r="H756" s="80"/>
      <c r="AL756" s="90"/>
      <c r="AM756" s="90"/>
      <c r="AY756" s="125"/>
      <c r="AZ756" s="125"/>
      <c r="BA756" s="107"/>
      <c r="BB756" s="107"/>
      <c r="BC756" s="131"/>
      <c r="BD756" s="131"/>
      <c r="BE756" s="170"/>
      <c r="BF756" s="170"/>
      <c r="BG756" s="119"/>
      <c r="BH756" s="119"/>
      <c r="BI756" s="113"/>
      <c r="BJ756" s="113"/>
      <c r="BK756" s="107"/>
      <c r="BL756" s="107"/>
      <c r="BM756" s="154"/>
      <c r="BN756" s="154"/>
      <c r="BO756" s="160"/>
      <c r="BP756" s="160"/>
      <c r="BQ756" s="107"/>
      <c r="BR756" s="107"/>
      <c r="BS756" s="177"/>
      <c r="BT756" s="177"/>
      <c r="BU756" s="187"/>
      <c r="BV756" s="187"/>
      <c r="BW756" s="193"/>
      <c r="BX756" s="193"/>
      <c r="BY756" s="154"/>
      <c r="BZ756" s="154"/>
      <c r="CA756" s="170"/>
      <c r="CB756" s="170"/>
      <c r="CC756" s="206"/>
      <c r="CD756" s="206"/>
      <c r="CE756" s="177"/>
      <c r="CF756" s="177"/>
      <c r="CI756" s="212"/>
      <c r="CJ756" s="212"/>
      <c r="CM756" s="160"/>
      <c r="CN756" s="160"/>
      <c r="CO756" s="218"/>
      <c r="CP756" s="218"/>
      <c r="CS756" s="107"/>
      <c r="CT756" s="107"/>
      <c r="CU756" s="187"/>
      <c r="CV756" s="187"/>
      <c r="CW756" s="230"/>
      <c r="CX756" s="230"/>
      <c r="CY756" s="236"/>
      <c r="CZ756" s="236"/>
      <c r="DA756" s="242"/>
      <c r="DB756" s="242"/>
      <c r="DC756" s="248"/>
      <c r="DD756" s="248"/>
      <c r="DE756" s="170"/>
      <c r="DF756" s="170"/>
      <c r="DG756" s="107"/>
      <c r="DH756" s="107"/>
      <c r="DK756" s="258"/>
      <c r="DL756" s="258"/>
      <c r="DM756" s="154"/>
      <c r="DN756" s="154"/>
      <c r="DO756" s="264"/>
      <c r="DP756" s="264"/>
      <c r="DQ756" s="270"/>
      <c r="DR756" s="270"/>
      <c r="DS756" s="113"/>
      <c r="DT756" s="113"/>
      <c r="DW756" s="276"/>
      <c r="DX756" s="276"/>
      <c r="DY756" s="282"/>
      <c r="DZ756" s="282"/>
      <c r="EA756" s="258"/>
      <c r="EB756" s="258"/>
      <c r="EC756" s="288"/>
      <c r="ED756" s="288"/>
      <c r="EG756" s="299"/>
      <c r="EH756" s="299"/>
      <c r="EI756" s="230"/>
      <c r="EJ756" s="230"/>
    </row>
    <row r="757" spans="1:140" s="91" customFormat="1" x14ac:dyDescent="0.2">
      <c r="A757" s="90"/>
      <c r="B757" s="81"/>
      <c r="D757" s="80"/>
      <c r="E757" s="96"/>
      <c r="F757" s="96"/>
      <c r="G757" s="97"/>
      <c r="H757" s="80"/>
      <c r="AL757" s="90"/>
      <c r="AM757" s="90"/>
      <c r="AY757" s="125"/>
      <c r="AZ757" s="125"/>
      <c r="BA757" s="107"/>
      <c r="BB757" s="107"/>
      <c r="BC757" s="131"/>
      <c r="BD757" s="131"/>
      <c r="BE757" s="170"/>
      <c r="BF757" s="170"/>
      <c r="BG757" s="119"/>
      <c r="BH757" s="119"/>
      <c r="BI757" s="113"/>
      <c r="BJ757" s="113"/>
      <c r="BK757" s="107"/>
      <c r="BL757" s="107"/>
      <c r="BM757" s="154"/>
      <c r="BN757" s="154"/>
      <c r="BO757" s="160"/>
      <c r="BP757" s="160"/>
      <c r="BQ757" s="107"/>
      <c r="BR757" s="107"/>
      <c r="BS757" s="177"/>
      <c r="BT757" s="177"/>
      <c r="BU757" s="187"/>
      <c r="BV757" s="187"/>
      <c r="BW757" s="193"/>
      <c r="BX757" s="193"/>
      <c r="BY757" s="154"/>
      <c r="BZ757" s="154"/>
      <c r="CA757" s="170"/>
      <c r="CB757" s="170"/>
      <c r="CC757" s="206"/>
      <c r="CD757" s="206"/>
      <c r="CE757" s="177"/>
      <c r="CF757" s="177"/>
      <c r="CI757" s="212"/>
      <c r="CJ757" s="212"/>
      <c r="CM757" s="160"/>
      <c r="CN757" s="160"/>
      <c r="CO757" s="218"/>
      <c r="CP757" s="218"/>
      <c r="CS757" s="107"/>
      <c r="CT757" s="107"/>
      <c r="CU757" s="187"/>
      <c r="CV757" s="187"/>
      <c r="CW757" s="230"/>
      <c r="CX757" s="230"/>
      <c r="CY757" s="236"/>
      <c r="CZ757" s="236"/>
      <c r="DA757" s="242"/>
      <c r="DB757" s="242"/>
      <c r="DC757" s="248"/>
      <c r="DD757" s="248"/>
      <c r="DE757" s="170"/>
      <c r="DF757" s="170"/>
      <c r="DG757" s="107"/>
      <c r="DH757" s="107"/>
      <c r="DK757" s="258"/>
      <c r="DL757" s="258"/>
      <c r="DM757" s="154"/>
      <c r="DN757" s="154"/>
      <c r="DO757" s="264"/>
      <c r="DP757" s="264"/>
      <c r="DQ757" s="270"/>
      <c r="DR757" s="270"/>
      <c r="DS757" s="113"/>
      <c r="DT757" s="113"/>
      <c r="DW757" s="276"/>
      <c r="DX757" s="276"/>
      <c r="DY757" s="282"/>
      <c r="DZ757" s="282"/>
      <c r="EA757" s="258"/>
      <c r="EB757" s="258"/>
      <c r="EC757" s="288"/>
      <c r="ED757" s="288"/>
      <c r="EG757" s="299"/>
      <c r="EH757" s="299"/>
      <c r="EI757" s="230"/>
      <c r="EJ757" s="230"/>
    </row>
    <row r="758" spans="1:140" s="91" customFormat="1" x14ac:dyDescent="0.2">
      <c r="A758" s="90"/>
      <c r="B758" s="81"/>
      <c r="D758" s="80"/>
      <c r="E758" s="96"/>
      <c r="F758" s="96"/>
      <c r="G758" s="97"/>
      <c r="H758" s="80"/>
      <c r="AL758" s="90"/>
      <c r="AM758" s="90"/>
      <c r="AY758" s="125"/>
      <c r="AZ758" s="125"/>
      <c r="BA758" s="107"/>
      <c r="BB758" s="107"/>
      <c r="BC758" s="131"/>
      <c r="BD758" s="131"/>
      <c r="BE758" s="170"/>
      <c r="BF758" s="170"/>
      <c r="BG758" s="119"/>
      <c r="BH758" s="119"/>
      <c r="BI758" s="113"/>
      <c r="BJ758" s="113"/>
      <c r="BK758" s="107"/>
      <c r="BL758" s="107"/>
      <c r="BM758" s="154"/>
      <c r="BN758" s="154"/>
      <c r="BO758" s="160"/>
      <c r="BP758" s="160"/>
      <c r="BQ758" s="107"/>
      <c r="BR758" s="107"/>
      <c r="BS758" s="177"/>
      <c r="BT758" s="177"/>
      <c r="BU758" s="187"/>
      <c r="BV758" s="187"/>
      <c r="BW758" s="193"/>
      <c r="BX758" s="193"/>
      <c r="BY758" s="154"/>
      <c r="BZ758" s="154"/>
      <c r="CA758" s="170"/>
      <c r="CB758" s="170"/>
      <c r="CC758" s="206"/>
      <c r="CD758" s="206"/>
      <c r="CE758" s="177"/>
      <c r="CF758" s="177"/>
      <c r="CI758" s="212"/>
      <c r="CJ758" s="212"/>
      <c r="CM758" s="160"/>
      <c r="CN758" s="160"/>
      <c r="CO758" s="218"/>
      <c r="CP758" s="218"/>
      <c r="CS758" s="107"/>
      <c r="CT758" s="107"/>
      <c r="CU758" s="187"/>
      <c r="CV758" s="187"/>
      <c r="CW758" s="230"/>
      <c r="CX758" s="230"/>
      <c r="CY758" s="236"/>
      <c r="CZ758" s="236"/>
      <c r="DA758" s="242"/>
      <c r="DB758" s="242"/>
      <c r="DC758" s="248"/>
      <c r="DD758" s="248"/>
      <c r="DE758" s="170"/>
      <c r="DF758" s="170"/>
      <c r="DG758" s="107"/>
      <c r="DH758" s="107"/>
      <c r="DK758" s="258"/>
      <c r="DL758" s="258"/>
      <c r="DM758" s="154"/>
      <c r="DN758" s="154"/>
      <c r="DO758" s="264"/>
      <c r="DP758" s="264"/>
      <c r="DQ758" s="270"/>
      <c r="DR758" s="270"/>
      <c r="DS758" s="113"/>
      <c r="DT758" s="113"/>
      <c r="DW758" s="276"/>
      <c r="DX758" s="276"/>
      <c r="DY758" s="282"/>
      <c r="DZ758" s="282"/>
      <c r="EA758" s="258"/>
      <c r="EB758" s="258"/>
      <c r="EC758" s="288"/>
      <c r="ED758" s="288"/>
      <c r="EG758" s="299"/>
      <c r="EH758" s="299"/>
      <c r="EI758" s="230"/>
      <c r="EJ758" s="230"/>
    </row>
    <row r="759" spans="1:140" s="91" customFormat="1" x14ac:dyDescent="0.2">
      <c r="A759" s="90"/>
      <c r="B759" s="81"/>
      <c r="D759" s="80"/>
      <c r="E759" s="96"/>
      <c r="F759" s="96"/>
      <c r="G759" s="97"/>
      <c r="H759" s="80"/>
      <c r="AL759" s="90"/>
      <c r="AM759" s="90"/>
      <c r="AY759" s="125"/>
      <c r="AZ759" s="125"/>
      <c r="BA759" s="107"/>
      <c r="BB759" s="107"/>
      <c r="BC759" s="131"/>
      <c r="BD759" s="131"/>
      <c r="BE759" s="170"/>
      <c r="BF759" s="170"/>
      <c r="BG759" s="119"/>
      <c r="BH759" s="119"/>
      <c r="BI759" s="113"/>
      <c r="BJ759" s="113"/>
      <c r="BK759" s="107"/>
      <c r="BL759" s="107"/>
      <c r="BM759" s="154"/>
      <c r="BN759" s="154"/>
      <c r="BO759" s="160"/>
      <c r="BP759" s="160"/>
      <c r="BQ759" s="107"/>
      <c r="BR759" s="107"/>
      <c r="BS759" s="177"/>
      <c r="BT759" s="177"/>
      <c r="BU759" s="187"/>
      <c r="BV759" s="187"/>
      <c r="BW759" s="193"/>
      <c r="BX759" s="193"/>
      <c r="BY759" s="154"/>
      <c r="BZ759" s="154"/>
      <c r="CA759" s="170"/>
      <c r="CB759" s="170"/>
      <c r="CC759" s="206"/>
      <c r="CD759" s="206"/>
      <c r="CE759" s="177"/>
      <c r="CF759" s="177"/>
      <c r="CI759" s="212"/>
      <c r="CJ759" s="212"/>
      <c r="CM759" s="160"/>
      <c r="CN759" s="160"/>
      <c r="CO759" s="218"/>
      <c r="CP759" s="218"/>
      <c r="CS759" s="107"/>
      <c r="CT759" s="107"/>
      <c r="CU759" s="187"/>
      <c r="CV759" s="187"/>
      <c r="CW759" s="230"/>
      <c r="CX759" s="230"/>
      <c r="CY759" s="236"/>
      <c r="CZ759" s="236"/>
      <c r="DA759" s="242"/>
      <c r="DB759" s="242"/>
      <c r="DC759" s="248"/>
      <c r="DD759" s="248"/>
      <c r="DE759" s="170"/>
      <c r="DF759" s="170"/>
      <c r="DG759" s="107"/>
      <c r="DH759" s="107"/>
      <c r="DK759" s="258"/>
      <c r="DL759" s="258"/>
      <c r="DM759" s="154"/>
      <c r="DN759" s="154"/>
      <c r="DO759" s="264"/>
      <c r="DP759" s="264"/>
      <c r="DQ759" s="270"/>
      <c r="DR759" s="270"/>
      <c r="DS759" s="113"/>
      <c r="DT759" s="113"/>
      <c r="DW759" s="276"/>
      <c r="DX759" s="276"/>
      <c r="DY759" s="282"/>
      <c r="DZ759" s="282"/>
      <c r="EA759" s="258"/>
      <c r="EB759" s="258"/>
      <c r="EC759" s="288"/>
      <c r="ED759" s="288"/>
      <c r="EG759" s="299"/>
      <c r="EH759" s="299"/>
      <c r="EI759" s="230"/>
      <c r="EJ759" s="230"/>
    </row>
    <row r="760" spans="1:140" s="91" customFormat="1" x14ac:dyDescent="0.2">
      <c r="A760" s="90"/>
      <c r="B760" s="81"/>
      <c r="D760" s="80"/>
      <c r="E760" s="96"/>
      <c r="F760" s="96"/>
      <c r="G760" s="97"/>
      <c r="H760" s="80"/>
      <c r="AL760" s="90"/>
      <c r="AM760" s="90"/>
      <c r="AY760" s="125"/>
      <c r="AZ760" s="125"/>
      <c r="BA760" s="107"/>
      <c r="BB760" s="107"/>
      <c r="BC760" s="131"/>
      <c r="BD760" s="131"/>
      <c r="BE760" s="170"/>
      <c r="BF760" s="170"/>
      <c r="BG760" s="119"/>
      <c r="BH760" s="119"/>
      <c r="BI760" s="113"/>
      <c r="BJ760" s="113"/>
      <c r="BK760" s="107"/>
      <c r="BL760" s="107"/>
      <c r="BM760" s="154"/>
      <c r="BN760" s="154"/>
      <c r="BO760" s="160"/>
      <c r="BP760" s="160"/>
      <c r="BQ760" s="107"/>
      <c r="BR760" s="107"/>
      <c r="BS760" s="177"/>
      <c r="BT760" s="177"/>
      <c r="BU760" s="187"/>
      <c r="BV760" s="187"/>
      <c r="BW760" s="193"/>
      <c r="BX760" s="193"/>
      <c r="BY760" s="154"/>
      <c r="BZ760" s="154"/>
      <c r="CA760" s="170"/>
      <c r="CB760" s="170"/>
      <c r="CC760" s="206"/>
      <c r="CD760" s="206"/>
      <c r="CE760" s="177"/>
      <c r="CF760" s="177"/>
      <c r="CI760" s="212"/>
      <c r="CJ760" s="212"/>
      <c r="CM760" s="160"/>
      <c r="CN760" s="160"/>
      <c r="CO760" s="218"/>
      <c r="CP760" s="218"/>
      <c r="CS760" s="107"/>
      <c r="CT760" s="107"/>
      <c r="CU760" s="187"/>
      <c r="CV760" s="187"/>
      <c r="CW760" s="230"/>
      <c r="CX760" s="230"/>
      <c r="CY760" s="236"/>
      <c r="CZ760" s="236"/>
      <c r="DA760" s="242"/>
      <c r="DB760" s="242"/>
      <c r="DC760" s="248"/>
      <c r="DD760" s="248"/>
      <c r="DE760" s="170"/>
      <c r="DF760" s="170"/>
      <c r="DG760" s="107"/>
      <c r="DH760" s="107"/>
      <c r="DK760" s="258"/>
      <c r="DL760" s="258"/>
      <c r="DM760" s="154"/>
      <c r="DN760" s="154"/>
      <c r="DO760" s="264"/>
      <c r="DP760" s="264"/>
      <c r="DQ760" s="270"/>
      <c r="DR760" s="270"/>
      <c r="DS760" s="113"/>
      <c r="DT760" s="113"/>
      <c r="DW760" s="276"/>
      <c r="DX760" s="276"/>
      <c r="DY760" s="282"/>
      <c r="DZ760" s="282"/>
      <c r="EA760" s="258"/>
      <c r="EB760" s="258"/>
      <c r="EC760" s="288"/>
      <c r="ED760" s="288"/>
      <c r="EG760" s="299"/>
      <c r="EH760" s="299"/>
      <c r="EI760" s="230"/>
      <c r="EJ760" s="230"/>
    </row>
    <row r="761" spans="1:140" s="91" customFormat="1" x14ac:dyDescent="0.2">
      <c r="A761" s="90"/>
      <c r="B761" s="81"/>
      <c r="D761" s="80"/>
      <c r="E761" s="96"/>
      <c r="F761" s="96"/>
      <c r="G761" s="97"/>
      <c r="H761" s="80"/>
      <c r="AL761" s="90"/>
      <c r="AM761" s="90"/>
      <c r="AY761" s="125"/>
      <c r="AZ761" s="125"/>
      <c r="BA761" s="107"/>
      <c r="BB761" s="107"/>
      <c r="BC761" s="131"/>
      <c r="BD761" s="131"/>
      <c r="BE761" s="170"/>
      <c r="BF761" s="170"/>
      <c r="BG761" s="119"/>
      <c r="BH761" s="119"/>
      <c r="BI761" s="113"/>
      <c r="BJ761" s="113"/>
      <c r="BK761" s="107"/>
      <c r="BL761" s="107"/>
      <c r="BM761" s="154"/>
      <c r="BN761" s="154"/>
      <c r="BO761" s="160"/>
      <c r="BP761" s="160"/>
      <c r="BQ761" s="107"/>
      <c r="BR761" s="107"/>
      <c r="BS761" s="177"/>
      <c r="BT761" s="177"/>
      <c r="BU761" s="187"/>
      <c r="BV761" s="187"/>
      <c r="BW761" s="193"/>
      <c r="BX761" s="193"/>
      <c r="BY761" s="154"/>
      <c r="BZ761" s="154"/>
      <c r="CA761" s="170"/>
      <c r="CB761" s="170"/>
      <c r="CC761" s="206"/>
      <c r="CD761" s="206"/>
      <c r="CE761" s="177"/>
      <c r="CF761" s="177"/>
      <c r="CI761" s="212"/>
      <c r="CJ761" s="212"/>
      <c r="CM761" s="160"/>
      <c r="CN761" s="160"/>
      <c r="CO761" s="218"/>
      <c r="CP761" s="218"/>
      <c r="CS761" s="107"/>
      <c r="CT761" s="107"/>
      <c r="CU761" s="187"/>
      <c r="CV761" s="187"/>
      <c r="CW761" s="230"/>
      <c r="CX761" s="230"/>
      <c r="CY761" s="236"/>
      <c r="CZ761" s="236"/>
      <c r="DA761" s="242"/>
      <c r="DB761" s="242"/>
      <c r="DC761" s="248"/>
      <c r="DD761" s="248"/>
      <c r="DE761" s="170"/>
      <c r="DF761" s="170"/>
      <c r="DG761" s="107"/>
      <c r="DH761" s="107"/>
      <c r="DK761" s="258"/>
      <c r="DL761" s="258"/>
      <c r="DM761" s="154"/>
      <c r="DN761" s="154"/>
      <c r="DO761" s="264"/>
      <c r="DP761" s="264"/>
      <c r="DQ761" s="270"/>
      <c r="DR761" s="270"/>
      <c r="DS761" s="113"/>
      <c r="DT761" s="113"/>
      <c r="DW761" s="276"/>
      <c r="DX761" s="276"/>
      <c r="DY761" s="282"/>
      <c r="DZ761" s="282"/>
      <c r="EA761" s="258"/>
      <c r="EB761" s="258"/>
      <c r="EC761" s="288"/>
      <c r="ED761" s="288"/>
      <c r="EG761" s="299"/>
      <c r="EH761" s="299"/>
      <c r="EI761" s="230"/>
      <c r="EJ761" s="230"/>
    </row>
    <row r="762" spans="1:140" s="91" customFormat="1" x14ac:dyDescent="0.2">
      <c r="A762" s="90"/>
      <c r="B762" s="81"/>
      <c r="D762" s="80"/>
      <c r="E762" s="96"/>
      <c r="F762" s="96"/>
      <c r="G762" s="97"/>
      <c r="H762" s="80"/>
      <c r="AL762" s="90"/>
      <c r="AM762" s="90"/>
      <c r="AY762" s="125"/>
      <c r="AZ762" s="125"/>
      <c r="BA762" s="107"/>
      <c r="BB762" s="107"/>
      <c r="BC762" s="131"/>
      <c r="BD762" s="131"/>
      <c r="BE762" s="170"/>
      <c r="BF762" s="170"/>
      <c r="BG762" s="119"/>
      <c r="BH762" s="119"/>
      <c r="BI762" s="113"/>
      <c r="BJ762" s="113"/>
      <c r="BK762" s="107"/>
      <c r="BL762" s="107"/>
      <c r="BM762" s="154"/>
      <c r="BN762" s="154"/>
      <c r="BO762" s="160"/>
      <c r="BP762" s="160"/>
      <c r="BQ762" s="107"/>
      <c r="BR762" s="107"/>
      <c r="BS762" s="177"/>
      <c r="BT762" s="177"/>
      <c r="BU762" s="187"/>
      <c r="BV762" s="187"/>
      <c r="BW762" s="193"/>
      <c r="BX762" s="193"/>
      <c r="BY762" s="154"/>
      <c r="BZ762" s="154"/>
      <c r="CA762" s="170"/>
      <c r="CB762" s="170"/>
      <c r="CC762" s="206"/>
      <c r="CD762" s="206"/>
      <c r="CE762" s="177"/>
      <c r="CF762" s="177"/>
      <c r="CI762" s="212"/>
      <c r="CJ762" s="212"/>
      <c r="CM762" s="160"/>
      <c r="CN762" s="160"/>
      <c r="CO762" s="218"/>
      <c r="CP762" s="218"/>
      <c r="CS762" s="107"/>
      <c r="CT762" s="107"/>
      <c r="CU762" s="187"/>
      <c r="CV762" s="187"/>
      <c r="CW762" s="230"/>
      <c r="CX762" s="230"/>
      <c r="CY762" s="236"/>
      <c r="CZ762" s="236"/>
      <c r="DA762" s="242"/>
      <c r="DB762" s="242"/>
      <c r="DC762" s="248"/>
      <c r="DD762" s="248"/>
      <c r="DE762" s="170"/>
      <c r="DF762" s="170"/>
      <c r="DG762" s="107"/>
      <c r="DH762" s="107"/>
      <c r="DK762" s="258"/>
      <c r="DL762" s="258"/>
      <c r="DM762" s="154"/>
      <c r="DN762" s="154"/>
      <c r="DO762" s="264"/>
      <c r="DP762" s="264"/>
      <c r="DQ762" s="270"/>
      <c r="DR762" s="270"/>
      <c r="DS762" s="113"/>
      <c r="DT762" s="113"/>
      <c r="DW762" s="276"/>
      <c r="DX762" s="276"/>
      <c r="DY762" s="282"/>
      <c r="DZ762" s="282"/>
      <c r="EA762" s="258"/>
      <c r="EB762" s="258"/>
      <c r="EC762" s="288"/>
      <c r="ED762" s="288"/>
      <c r="EG762" s="299"/>
      <c r="EH762" s="299"/>
      <c r="EI762" s="230"/>
      <c r="EJ762" s="230"/>
    </row>
    <row r="763" spans="1:140" s="91" customFormat="1" x14ac:dyDescent="0.2">
      <c r="A763" s="90"/>
      <c r="B763" s="81"/>
      <c r="D763" s="80"/>
      <c r="E763" s="96"/>
      <c r="F763" s="96"/>
      <c r="G763" s="97"/>
      <c r="H763" s="80"/>
      <c r="AL763" s="90"/>
      <c r="AM763" s="90"/>
      <c r="AY763" s="125"/>
      <c r="AZ763" s="125"/>
      <c r="BA763" s="107"/>
      <c r="BB763" s="107"/>
      <c r="BC763" s="131"/>
      <c r="BD763" s="131"/>
      <c r="BE763" s="170"/>
      <c r="BF763" s="170"/>
      <c r="BG763" s="119"/>
      <c r="BH763" s="119"/>
      <c r="BI763" s="113"/>
      <c r="BJ763" s="113"/>
      <c r="BK763" s="107"/>
      <c r="BL763" s="107"/>
      <c r="BM763" s="154"/>
      <c r="BN763" s="154"/>
      <c r="BO763" s="160"/>
      <c r="BP763" s="160"/>
      <c r="BQ763" s="107"/>
      <c r="BR763" s="107"/>
      <c r="BS763" s="177"/>
      <c r="BT763" s="177"/>
      <c r="BU763" s="187"/>
      <c r="BV763" s="187"/>
      <c r="BW763" s="193"/>
      <c r="BX763" s="193"/>
      <c r="BY763" s="154"/>
      <c r="BZ763" s="154"/>
      <c r="CA763" s="170"/>
      <c r="CB763" s="170"/>
      <c r="CC763" s="206"/>
      <c r="CD763" s="206"/>
      <c r="CE763" s="177"/>
      <c r="CF763" s="177"/>
      <c r="CI763" s="212"/>
      <c r="CJ763" s="212"/>
      <c r="CM763" s="160"/>
      <c r="CN763" s="160"/>
      <c r="CO763" s="218"/>
      <c r="CP763" s="218"/>
      <c r="CS763" s="107"/>
      <c r="CT763" s="107"/>
      <c r="CU763" s="187"/>
      <c r="CV763" s="187"/>
      <c r="CW763" s="230"/>
      <c r="CX763" s="230"/>
      <c r="CY763" s="236"/>
      <c r="CZ763" s="236"/>
      <c r="DA763" s="242"/>
      <c r="DB763" s="242"/>
      <c r="DC763" s="248"/>
      <c r="DD763" s="248"/>
      <c r="DE763" s="170"/>
      <c r="DF763" s="170"/>
      <c r="DG763" s="107"/>
      <c r="DH763" s="107"/>
      <c r="DK763" s="258"/>
      <c r="DL763" s="258"/>
      <c r="DM763" s="154"/>
      <c r="DN763" s="154"/>
      <c r="DO763" s="264"/>
      <c r="DP763" s="264"/>
      <c r="DQ763" s="270"/>
      <c r="DR763" s="270"/>
      <c r="DS763" s="113"/>
      <c r="DT763" s="113"/>
      <c r="DW763" s="276"/>
      <c r="DX763" s="276"/>
      <c r="DY763" s="282"/>
      <c r="DZ763" s="282"/>
      <c r="EA763" s="258"/>
      <c r="EB763" s="258"/>
      <c r="EC763" s="288"/>
      <c r="ED763" s="288"/>
      <c r="EG763" s="299"/>
      <c r="EH763" s="299"/>
      <c r="EI763" s="230"/>
      <c r="EJ763" s="230"/>
    </row>
    <row r="764" spans="1:140" s="91" customFormat="1" x14ac:dyDescent="0.2">
      <c r="A764" s="90"/>
      <c r="B764" s="81"/>
      <c r="D764" s="80"/>
      <c r="E764" s="96"/>
      <c r="F764" s="96"/>
      <c r="G764" s="97"/>
      <c r="H764" s="80"/>
      <c r="AL764" s="90"/>
      <c r="AM764" s="90"/>
      <c r="AY764" s="125"/>
      <c r="AZ764" s="125"/>
      <c r="BA764" s="107"/>
      <c r="BB764" s="107"/>
      <c r="BC764" s="131"/>
      <c r="BD764" s="131"/>
      <c r="BE764" s="170"/>
      <c r="BF764" s="170"/>
      <c r="BG764" s="119"/>
      <c r="BH764" s="119"/>
      <c r="BI764" s="113"/>
      <c r="BJ764" s="113"/>
      <c r="BK764" s="107"/>
      <c r="BL764" s="107"/>
      <c r="BM764" s="154"/>
      <c r="BN764" s="154"/>
      <c r="BO764" s="160"/>
      <c r="BP764" s="160"/>
      <c r="BQ764" s="107"/>
      <c r="BR764" s="107"/>
      <c r="BS764" s="177"/>
      <c r="BT764" s="177"/>
      <c r="BU764" s="187"/>
      <c r="BV764" s="187"/>
      <c r="BW764" s="193"/>
      <c r="BX764" s="193"/>
      <c r="BY764" s="154"/>
      <c r="BZ764" s="154"/>
      <c r="CA764" s="170"/>
      <c r="CB764" s="170"/>
      <c r="CC764" s="206"/>
      <c r="CD764" s="206"/>
      <c r="CE764" s="177"/>
      <c r="CF764" s="177"/>
      <c r="CI764" s="212"/>
      <c r="CJ764" s="212"/>
      <c r="CM764" s="160"/>
      <c r="CN764" s="160"/>
      <c r="CO764" s="218"/>
      <c r="CP764" s="218"/>
      <c r="CS764" s="107"/>
      <c r="CT764" s="107"/>
      <c r="CU764" s="187"/>
      <c r="CV764" s="187"/>
      <c r="CW764" s="230"/>
      <c r="CX764" s="230"/>
      <c r="CY764" s="236"/>
      <c r="CZ764" s="236"/>
      <c r="DA764" s="242"/>
      <c r="DB764" s="242"/>
      <c r="DC764" s="248"/>
      <c r="DD764" s="248"/>
      <c r="DE764" s="170"/>
      <c r="DF764" s="170"/>
      <c r="DG764" s="107"/>
      <c r="DH764" s="107"/>
      <c r="DK764" s="258"/>
      <c r="DL764" s="258"/>
      <c r="DM764" s="154"/>
      <c r="DN764" s="154"/>
      <c r="DO764" s="264"/>
      <c r="DP764" s="264"/>
      <c r="DQ764" s="270"/>
      <c r="DR764" s="270"/>
      <c r="DS764" s="113"/>
      <c r="DT764" s="113"/>
      <c r="DW764" s="276"/>
      <c r="DX764" s="276"/>
      <c r="DY764" s="282"/>
      <c r="DZ764" s="282"/>
      <c r="EA764" s="258"/>
      <c r="EB764" s="258"/>
      <c r="EC764" s="288"/>
      <c r="ED764" s="288"/>
      <c r="EG764" s="299"/>
      <c r="EH764" s="299"/>
      <c r="EI764" s="230"/>
      <c r="EJ764" s="230"/>
    </row>
    <row r="765" spans="1:140" s="91" customFormat="1" x14ac:dyDescent="0.2">
      <c r="A765" s="90"/>
      <c r="B765" s="81"/>
      <c r="D765" s="80"/>
      <c r="E765" s="96"/>
      <c r="F765" s="96"/>
      <c r="G765" s="97"/>
      <c r="H765" s="80"/>
      <c r="AL765" s="90"/>
      <c r="AM765" s="90"/>
      <c r="AY765" s="125"/>
      <c r="AZ765" s="125"/>
      <c r="BA765" s="107"/>
      <c r="BB765" s="107"/>
      <c r="BC765" s="131"/>
      <c r="BD765" s="131"/>
      <c r="BE765" s="170"/>
      <c r="BF765" s="170"/>
      <c r="BG765" s="119"/>
      <c r="BH765" s="119"/>
      <c r="BI765" s="113"/>
      <c r="BJ765" s="113"/>
      <c r="BK765" s="107"/>
      <c r="BL765" s="107"/>
      <c r="BM765" s="154"/>
      <c r="BN765" s="154"/>
      <c r="BO765" s="160"/>
      <c r="BP765" s="160"/>
      <c r="BQ765" s="107"/>
      <c r="BR765" s="107"/>
      <c r="BS765" s="177"/>
      <c r="BT765" s="177"/>
      <c r="BU765" s="187"/>
      <c r="BV765" s="187"/>
      <c r="BW765" s="193"/>
      <c r="BX765" s="193"/>
      <c r="BY765" s="154"/>
      <c r="BZ765" s="154"/>
      <c r="CA765" s="170"/>
      <c r="CB765" s="170"/>
      <c r="CC765" s="206"/>
      <c r="CD765" s="206"/>
      <c r="CE765" s="177"/>
      <c r="CF765" s="177"/>
      <c r="CI765" s="212"/>
      <c r="CJ765" s="212"/>
      <c r="CM765" s="160"/>
      <c r="CN765" s="160"/>
      <c r="CO765" s="218"/>
      <c r="CP765" s="218"/>
      <c r="CS765" s="107"/>
      <c r="CT765" s="107"/>
      <c r="CU765" s="187"/>
      <c r="CV765" s="187"/>
      <c r="CW765" s="230"/>
      <c r="CX765" s="230"/>
      <c r="CY765" s="236"/>
      <c r="CZ765" s="236"/>
      <c r="DA765" s="242"/>
      <c r="DB765" s="242"/>
      <c r="DC765" s="248"/>
      <c r="DD765" s="248"/>
      <c r="DE765" s="170"/>
      <c r="DF765" s="170"/>
      <c r="DG765" s="107"/>
      <c r="DH765" s="107"/>
      <c r="DK765" s="258"/>
      <c r="DL765" s="258"/>
      <c r="DM765" s="154"/>
      <c r="DN765" s="154"/>
      <c r="DO765" s="264"/>
      <c r="DP765" s="264"/>
      <c r="DQ765" s="270"/>
      <c r="DR765" s="270"/>
      <c r="DS765" s="113"/>
      <c r="DT765" s="113"/>
      <c r="DW765" s="276"/>
      <c r="DX765" s="276"/>
      <c r="DY765" s="282"/>
      <c r="DZ765" s="282"/>
      <c r="EA765" s="258"/>
      <c r="EB765" s="258"/>
      <c r="EC765" s="288"/>
      <c r="ED765" s="288"/>
      <c r="EG765" s="299"/>
      <c r="EH765" s="299"/>
      <c r="EI765" s="230"/>
      <c r="EJ765" s="230"/>
    </row>
    <row r="766" spans="1:140" s="91" customFormat="1" x14ac:dyDescent="0.2">
      <c r="A766" s="90"/>
      <c r="B766" s="81"/>
      <c r="D766" s="80"/>
      <c r="E766" s="96"/>
      <c r="F766" s="96"/>
      <c r="G766" s="97"/>
      <c r="H766" s="80"/>
      <c r="AL766" s="90"/>
      <c r="AM766" s="90"/>
      <c r="AY766" s="125"/>
      <c r="AZ766" s="125"/>
      <c r="BA766" s="107"/>
      <c r="BB766" s="107"/>
      <c r="BC766" s="131"/>
      <c r="BD766" s="131"/>
      <c r="BE766" s="170"/>
      <c r="BF766" s="170"/>
      <c r="BG766" s="119"/>
      <c r="BH766" s="119"/>
      <c r="BI766" s="113"/>
      <c r="BJ766" s="113"/>
      <c r="BK766" s="107"/>
      <c r="BL766" s="107"/>
      <c r="BM766" s="154"/>
      <c r="BN766" s="154"/>
      <c r="BO766" s="160"/>
      <c r="BP766" s="160"/>
      <c r="BQ766" s="107"/>
      <c r="BR766" s="107"/>
      <c r="BS766" s="177"/>
      <c r="BT766" s="177"/>
      <c r="BU766" s="187"/>
      <c r="BV766" s="187"/>
      <c r="BW766" s="193"/>
      <c r="BX766" s="193"/>
      <c r="BY766" s="154"/>
      <c r="BZ766" s="154"/>
      <c r="CA766" s="170"/>
      <c r="CB766" s="170"/>
      <c r="CC766" s="206"/>
      <c r="CD766" s="206"/>
      <c r="CE766" s="177"/>
      <c r="CF766" s="177"/>
      <c r="CI766" s="212"/>
      <c r="CJ766" s="212"/>
      <c r="CM766" s="160"/>
      <c r="CN766" s="160"/>
      <c r="CO766" s="218"/>
      <c r="CP766" s="218"/>
      <c r="CS766" s="107"/>
      <c r="CT766" s="107"/>
      <c r="CU766" s="187"/>
      <c r="CV766" s="187"/>
      <c r="CW766" s="230"/>
      <c r="CX766" s="230"/>
      <c r="CY766" s="236"/>
      <c r="CZ766" s="236"/>
      <c r="DA766" s="242"/>
      <c r="DB766" s="242"/>
      <c r="DC766" s="248"/>
      <c r="DD766" s="248"/>
      <c r="DE766" s="170"/>
      <c r="DF766" s="170"/>
      <c r="DG766" s="107"/>
      <c r="DH766" s="107"/>
      <c r="DK766" s="258"/>
      <c r="DL766" s="258"/>
      <c r="DM766" s="154"/>
      <c r="DN766" s="154"/>
      <c r="DO766" s="264"/>
      <c r="DP766" s="264"/>
      <c r="DQ766" s="270"/>
      <c r="DR766" s="270"/>
      <c r="DS766" s="113"/>
      <c r="DT766" s="113"/>
      <c r="DW766" s="276"/>
      <c r="DX766" s="276"/>
      <c r="DY766" s="282"/>
      <c r="DZ766" s="282"/>
      <c r="EA766" s="258"/>
      <c r="EB766" s="258"/>
      <c r="EC766" s="288"/>
      <c r="ED766" s="288"/>
      <c r="EG766" s="299"/>
      <c r="EH766" s="299"/>
      <c r="EI766" s="230"/>
      <c r="EJ766" s="230"/>
    </row>
    <row r="767" spans="1:140" s="91" customFormat="1" x14ac:dyDescent="0.2">
      <c r="A767" s="90"/>
      <c r="B767" s="81"/>
      <c r="D767" s="80"/>
      <c r="E767" s="96"/>
      <c r="F767" s="96"/>
      <c r="G767" s="97"/>
      <c r="H767" s="80"/>
      <c r="AL767" s="90"/>
      <c r="AM767" s="90"/>
      <c r="AY767" s="125"/>
      <c r="AZ767" s="125"/>
      <c r="BA767" s="107"/>
      <c r="BB767" s="107"/>
      <c r="BC767" s="131"/>
      <c r="BD767" s="131"/>
      <c r="BE767" s="170"/>
      <c r="BF767" s="170"/>
      <c r="BG767" s="119"/>
      <c r="BH767" s="119"/>
      <c r="BI767" s="113"/>
      <c r="BJ767" s="113"/>
      <c r="BK767" s="107"/>
      <c r="BL767" s="107"/>
      <c r="BM767" s="154"/>
      <c r="BN767" s="154"/>
      <c r="BO767" s="160"/>
      <c r="BP767" s="160"/>
      <c r="BQ767" s="107"/>
      <c r="BR767" s="107"/>
      <c r="BS767" s="177"/>
      <c r="BT767" s="177"/>
      <c r="BU767" s="187"/>
      <c r="BV767" s="187"/>
      <c r="BW767" s="193"/>
      <c r="BX767" s="193"/>
      <c r="BY767" s="154"/>
      <c r="BZ767" s="154"/>
      <c r="CA767" s="170"/>
      <c r="CB767" s="170"/>
      <c r="CC767" s="206"/>
      <c r="CD767" s="206"/>
      <c r="CE767" s="177"/>
      <c r="CF767" s="177"/>
      <c r="CI767" s="212"/>
      <c r="CJ767" s="212"/>
      <c r="CM767" s="160"/>
      <c r="CN767" s="160"/>
      <c r="CO767" s="218"/>
      <c r="CP767" s="218"/>
      <c r="CS767" s="107"/>
      <c r="CT767" s="107"/>
      <c r="CU767" s="187"/>
      <c r="CV767" s="187"/>
      <c r="CW767" s="230"/>
      <c r="CX767" s="230"/>
      <c r="CY767" s="236"/>
      <c r="CZ767" s="236"/>
      <c r="DA767" s="242"/>
      <c r="DB767" s="242"/>
      <c r="DC767" s="248"/>
      <c r="DD767" s="248"/>
      <c r="DE767" s="170"/>
      <c r="DF767" s="170"/>
      <c r="DG767" s="107"/>
      <c r="DH767" s="107"/>
      <c r="DK767" s="258"/>
      <c r="DL767" s="258"/>
      <c r="DM767" s="154"/>
      <c r="DN767" s="154"/>
      <c r="DO767" s="264"/>
      <c r="DP767" s="264"/>
      <c r="DQ767" s="270"/>
      <c r="DR767" s="270"/>
      <c r="DS767" s="113"/>
      <c r="DT767" s="113"/>
      <c r="DW767" s="276"/>
      <c r="DX767" s="276"/>
      <c r="DY767" s="282"/>
      <c r="DZ767" s="282"/>
      <c r="EA767" s="258"/>
      <c r="EB767" s="258"/>
      <c r="EC767" s="288"/>
      <c r="ED767" s="288"/>
      <c r="EG767" s="299"/>
      <c r="EH767" s="299"/>
      <c r="EI767" s="230"/>
      <c r="EJ767" s="230"/>
    </row>
    <row r="768" spans="1:140" s="91" customFormat="1" x14ac:dyDescent="0.2">
      <c r="A768" s="90"/>
      <c r="B768" s="81"/>
      <c r="D768" s="80"/>
      <c r="E768" s="96"/>
      <c r="F768" s="96"/>
      <c r="G768" s="97"/>
      <c r="H768" s="80"/>
      <c r="AL768" s="90"/>
      <c r="AM768" s="90"/>
      <c r="AY768" s="125"/>
      <c r="AZ768" s="125"/>
      <c r="BA768" s="107"/>
      <c r="BB768" s="107"/>
      <c r="BC768" s="131"/>
      <c r="BD768" s="131"/>
      <c r="BE768" s="170"/>
      <c r="BF768" s="170"/>
      <c r="BG768" s="119"/>
      <c r="BH768" s="119"/>
      <c r="BI768" s="113"/>
      <c r="BJ768" s="113"/>
      <c r="BK768" s="107"/>
      <c r="BL768" s="107"/>
      <c r="BM768" s="154"/>
      <c r="BN768" s="154"/>
      <c r="BO768" s="160"/>
      <c r="BP768" s="160"/>
      <c r="BQ768" s="107"/>
      <c r="BR768" s="107"/>
      <c r="BS768" s="177"/>
      <c r="BT768" s="177"/>
      <c r="BU768" s="187"/>
      <c r="BV768" s="187"/>
      <c r="BW768" s="193"/>
      <c r="BX768" s="193"/>
      <c r="BY768" s="154"/>
      <c r="BZ768" s="154"/>
      <c r="CA768" s="170"/>
      <c r="CB768" s="170"/>
      <c r="CC768" s="206"/>
      <c r="CD768" s="206"/>
      <c r="CE768" s="177"/>
      <c r="CF768" s="177"/>
      <c r="CI768" s="212"/>
      <c r="CJ768" s="212"/>
      <c r="CM768" s="160"/>
      <c r="CN768" s="160"/>
      <c r="CO768" s="218"/>
      <c r="CP768" s="218"/>
      <c r="CS768" s="107"/>
      <c r="CT768" s="107"/>
      <c r="CU768" s="187"/>
      <c r="CV768" s="187"/>
      <c r="CW768" s="230"/>
      <c r="CX768" s="230"/>
      <c r="CY768" s="236"/>
      <c r="CZ768" s="236"/>
      <c r="DA768" s="242"/>
      <c r="DB768" s="242"/>
      <c r="DC768" s="248"/>
      <c r="DD768" s="248"/>
      <c r="DE768" s="170"/>
      <c r="DF768" s="170"/>
      <c r="DG768" s="107"/>
      <c r="DH768" s="107"/>
      <c r="DK768" s="258"/>
      <c r="DL768" s="258"/>
      <c r="DM768" s="154"/>
      <c r="DN768" s="154"/>
      <c r="DO768" s="264"/>
      <c r="DP768" s="264"/>
      <c r="DQ768" s="270"/>
      <c r="DR768" s="270"/>
      <c r="DS768" s="113"/>
      <c r="DT768" s="113"/>
      <c r="DW768" s="276"/>
      <c r="DX768" s="276"/>
      <c r="DY768" s="282"/>
      <c r="DZ768" s="282"/>
      <c r="EA768" s="258"/>
      <c r="EB768" s="258"/>
      <c r="EC768" s="288"/>
      <c r="ED768" s="288"/>
      <c r="EG768" s="299"/>
      <c r="EH768" s="299"/>
      <c r="EI768" s="230"/>
      <c r="EJ768" s="230"/>
    </row>
    <row r="769" spans="1:140" s="91" customFormat="1" x14ac:dyDescent="0.2">
      <c r="A769" s="90"/>
      <c r="B769" s="81"/>
      <c r="D769" s="80"/>
      <c r="E769" s="96"/>
      <c r="F769" s="96"/>
      <c r="G769" s="97"/>
      <c r="H769" s="80"/>
      <c r="AL769" s="90"/>
      <c r="AM769" s="90"/>
      <c r="AY769" s="125"/>
      <c r="AZ769" s="125"/>
      <c r="BA769" s="107"/>
      <c r="BB769" s="107"/>
      <c r="BC769" s="131"/>
      <c r="BD769" s="131"/>
      <c r="BE769" s="170"/>
      <c r="BF769" s="170"/>
      <c r="BG769" s="119"/>
      <c r="BH769" s="119"/>
      <c r="BI769" s="113"/>
      <c r="BJ769" s="113"/>
      <c r="BK769" s="107"/>
      <c r="BL769" s="107"/>
      <c r="BM769" s="154"/>
      <c r="BN769" s="154"/>
      <c r="BO769" s="160"/>
      <c r="BP769" s="160"/>
      <c r="BQ769" s="107"/>
      <c r="BR769" s="107"/>
      <c r="BS769" s="177"/>
      <c r="BT769" s="177"/>
      <c r="BU769" s="187"/>
      <c r="BV769" s="187"/>
      <c r="BW769" s="193"/>
      <c r="BX769" s="193"/>
      <c r="BY769" s="154"/>
      <c r="BZ769" s="154"/>
      <c r="CA769" s="170"/>
      <c r="CB769" s="170"/>
      <c r="CC769" s="206"/>
      <c r="CD769" s="206"/>
      <c r="CE769" s="177"/>
      <c r="CF769" s="177"/>
      <c r="CI769" s="212"/>
      <c r="CJ769" s="212"/>
      <c r="CM769" s="160"/>
      <c r="CN769" s="160"/>
      <c r="CO769" s="218"/>
      <c r="CP769" s="218"/>
      <c r="CS769" s="107"/>
      <c r="CT769" s="107"/>
      <c r="CU769" s="187"/>
      <c r="CV769" s="187"/>
      <c r="CW769" s="230"/>
      <c r="CX769" s="230"/>
      <c r="CY769" s="236"/>
      <c r="CZ769" s="236"/>
      <c r="DA769" s="242"/>
      <c r="DB769" s="242"/>
      <c r="DC769" s="248"/>
      <c r="DD769" s="248"/>
      <c r="DE769" s="170"/>
      <c r="DF769" s="170"/>
      <c r="DG769" s="107"/>
      <c r="DH769" s="107"/>
      <c r="DK769" s="258"/>
      <c r="DL769" s="258"/>
      <c r="DM769" s="154"/>
      <c r="DN769" s="154"/>
      <c r="DO769" s="264"/>
      <c r="DP769" s="264"/>
      <c r="DQ769" s="270"/>
      <c r="DR769" s="270"/>
      <c r="DS769" s="113"/>
      <c r="DT769" s="113"/>
      <c r="DW769" s="276"/>
      <c r="DX769" s="276"/>
      <c r="DY769" s="282"/>
      <c r="DZ769" s="282"/>
      <c r="EA769" s="258"/>
      <c r="EB769" s="258"/>
      <c r="EC769" s="288"/>
      <c r="ED769" s="288"/>
      <c r="EG769" s="299"/>
      <c r="EH769" s="299"/>
      <c r="EI769" s="230"/>
      <c r="EJ769" s="230"/>
    </row>
    <row r="770" spans="1:140" s="91" customFormat="1" x14ac:dyDescent="0.2">
      <c r="A770" s="90"/>
      <c r="B770" s="81"/>
      <c r="D770" s="80"/>
      <c r="E770" s="96"/>
      <c r="F770" s="96"/>
      <c r="G770" s="97"/>
      <c r="H770" s="80"/>
      <c r="AL770" s="90"/>
      <c r="AM770" s="90"/>
      <c r="AY770" s="125"/>
      <c r="AZ770" s="125"/>
      <c r="BA770" s="107"/>
      <c r="BB770" s="107"/>
      <c r="BC770" s="131"/>
      <c r="BD770" s="131"/>
      <c r="BE770" s="170"/>
      <c r="BF770" s="170"/>
      <c r="BG770" s="119"/>
      <c r="BH770" s="119"/>
      <c r="BI770" s="113"/>
      <c r="BJ770" s="113"/>
      <c r="BK770" s="107"/>
      <c r="BL770" s="107"/>
      <c r="BM770" s="154"/>
      <c r="BN770" s="154"/>
      <c r="BO770" s="160"/>
      <c r="BP770" s="160"/>
      <c r="BQ770" s="107"/>
      <c r="BR770" s="107"/>
      <c r="BS770" s="177"/>
      <c r="BT770" s="177"/>
      <c r="BU770" s="187"/>
      <c r="BV770" s="187"/>
      <c r="BW770" s="193"/>
      <c r="BX770" s="193"/>
      <c r="BY770" s="154"/>
      <c r="BZ770" s="154"/>
      <c r="CA770" s="170"/>
      <c r="CB770" s="170"/>
      <c r="CC770" s="206"/>
      <c r="CD770" s="206"/>
      <c r="CE770" s="177"/>
      <c r="CF770" s="177"/>
      <c r="CI770" s="212"/>
      <c r="CJ770" s="212"/>
      <c r="CM770" s="160"/>
      <c r="CN770" s="160"/>
      <c r="CO770" s="218"/>
      <c r="CP770" s="218"/>
      <c r="CS770" s="107"/>
      <c r="CT770" s="107"/>
      <c r="CU770" s="187"/>
      <c r="CV770" s="187"/>
      <c r="CW770" s="230"/>
      <c r="CX770" s="230"/>
      <c r="CY770" s="236"/>
      <c r="CZ770" s="236"/>
      <c r="DA770" s="242"/>
      <c r="DB770" s="242"/>
      <c r="DC770" s="248"/>
      <c r="DD770" s="248"/>
      <c r="DE770" s="170"/>
      <c r="DF770" s="170"/>
      <c r="DG770" s="107"/>
      <c r="DH770" s="107"/>
      <c r="DK770" s="258"/>
      <c r="DL770" s="258"/>
      <c r="DM770" s="154"/>
      <c r="DN770" s="154"/>
      <c r="DO770" s="264"/>
      <c r="DP770" s="264"/>
      <c r="DQ770" s="270"/>
      <c r="DR770" s="270"/>
      <c r="DS770" s="113"/>
      <c r="DT770" s="113"/>
      <c r="DW770" s="276"/>
      <c r="DX770" s="276"/>
      <c r="DY770" s="282"/>
      <c r="DZ770" s="282"/>
      <c r="EA770" s="258"/>
      <c r="EB770" s="258"/>
      <c r="EC770" s="288"/>
      <c r="ED770" s="288"/>
      <c r="EG770" s="299"/>
      <c r="EH770" s="299"/>
      <c r="EI770" s="230"/>
      <c r="EJ770" s="230"/>
    </row>
    <row r="771" spans="1:140" s="91" customFormat="1" x14ac:dyDescent="0.2">
      <c r="A771" s="90"/>
      <c r="B771" s="81"/>
      <c r="D771" s="80"/>
      <c r="E771" s="96"/>
      <c r="F771" s="96"/>
      <c r="G771" s="97"/>
      <c r="H771" s="80"/>
      <c r="AL771" s="90"/>
      <c r="AM771" s="90"/>
      <c r="AY771" s="125"/>
      <c r="AZ771" s="125"/>
      <c r="BA771" s="107"/>
      <c r="BB771" s="107"/>
      <c r="BC771" s="131"/>
      <c r="BD771" s="131"/>
      <c r="BE771" s="170"/>
      <c r="BF771" s="170"/>
      <c r="BG771" s="119"/>
      <c r="BH771" s="119"/>
      <c r="BI771" s="113"/>
      <c r="BJ771" s="113"/>
      <c r="BK771" s="107"/>
      <c r="BL771" s="107"/>
      <c r="BM771" s="154"/>
      <c r="BN771" s="154"/>
      <c r="BO771" s="160"/>
      <c r="BP771" s="160"/>
      <c r="BQ771" s="107"/>
      <c r="BR771" s="107"/>
      <c r="BS771" s="177"/>
      <c r="BT771" s="177"/>
      <c r="BU771" s="187"/>
      <c r="BV771" s="187"/>
      <c r="BW771" s="193"/>
      <c r="BX771" s="193"/>
      <c r="BY771" s="154"/>
      <c r="BZ771" s="154"/>
      <c r="CA771" s="170"/>
      <c r="CB771" s="170"/>
      <c r="CC771" s="206"/>
      <c r="CD771" s="206"/>
      <c r="CE771" s="177"/>
      <c r="CF771" s="177"/>
      <c r="CI771" s="212"/>
      <c r="CJ771" s="212"/>
      <c r="CM771" s="160"/>
      <c r="CN771" s="160"/>
      <c r="CO771" s="218"/>
      <c r="CP771" s="218"/>
      <c r="CS771" s="107"/>
      <c r="CT771" s="107"/>
      <c r="CU771" s="187"/>
      <c r="CV771" s="187"/>
      <c r="CW771" s="230"/>
      <c r="CX771" s="230"/>
      <c r="CY771" s="236"/>
      <c r="CZ771" s="236"/>
      <c r="DA771" s="242"/>
      <c r="DB771" s="242"/>
      <c r="DC771" s="248"/>
      <c r="DD771" s="248"/>
      <c r="DE771" s="170"/>
      <c r="DF771" s="170"/>
      <c r="DG771" s="107"/>
      <c r="DH771" s="107"/>
      <c r="DK771" s="258"/>
      <c r="DL771" s="258"/>
      <c r="DM771" s="154"/>
      <c r="DN771" s="154"/>
      <c r="DO771" s="264"/>
      <c r="DP771" s="264"/>
      <c r="DQ771" s="270"/>
      <c r="DR771" s="270"/>
      <c r="DS771" s="113"/>
      <c r="DT771" s="113"/>
      <c r="DW771" s="276"/>
      <c r="DX771" s="276"/>
      <c r="DY771" s="282"/>
      <c r="DZ771" s="282"/>
      <c r="EA771" s="258"/>
      <c r="EB771" s="258"/>
      <c r="EC771" s="288"/>
      <c r="ED771" s="288"/>
      <c r="EG771" s="299"/>
      <c r="EH771" s="299"/>
      <c r="EI771" s="230"/>
      <c r="EJ771" s="230"/>
    </row>
    <row r="772" spans="1:140" s="91" customFormat="1" x14ac:dyDescent="0.2">
      <c r="A772" s="90"/>
      <c r="B772" s="81"/>
      <c r="D772" s="80"/>
      <c r="E772" s="96"/>
      <c r="F772" s="96"/>
      <c r="G772" s="97"/>
      <c r="H772" s="80"/>
      <c r="AL772" s="90"/>
      <c r="AM772" s="90"/>
      <c r="AY772" s="125"/>
      <c r="AZ772" s="125"/>
      <c r="BA772" s="107"/>
      <c r="BB772" s="107"/>
      <c r="BC772" s="131"/>
      <c r="BD772" s="131"/>
      <c r="BE772" s="170"/>
      <c r="BF772" s="170"/>
      <c r="BG772" s="119"/>
      <c r="BH772" s="119"/>
      <c r="BI772" s="113"/>
      <c r="BJ772" s="113"/>
      <c r="BK772" s="107"/>
      <c r="BL772" s="107"/>
      <c r="BM772" s="154"/>
      <c r="BN772" s="154"/>
      <c r="BO772" s="160"/>
      <c r="BP772" s="160"/>
      <c r="BQ772" s="107"/>
      <c r="BR772" s="107"/>
      <c r="BS772" s="177"/>
      <c r="BT772" s="177"/>
      <c r="BU772" s="187"/>
      <c r="BV772" s="187"/>
      <c r="BW772" s="193"/>
      <c r="BX772" s="193"/>
      <c r="BY772" s="154"/>
      <c r="BZ772" s="154"/>
      <c r="CA772" s="170"/>
      <c r="CB772" s="170"/>
      <c r="CC772" s="206"/>
      <c r="CD772" s="206"/>
      <c r="CE772" s="177"/>
      <c r="CF772" s="177"/>
      <c r="CI772" s="212"/>
      <c r="CJ772" s="212"/>
      <c r="CM772" s="160"/>
      <c r="CN772" s="160"/>
      <c r="CO772" s="218"/>
      <c r="CP772" s="218"/>
      <c r="CS772" s="107"/>
      <c r="CT772" s="107"/>
      <c r="CU772" s="187"/>
      <c r="CV772" s="187"/>
      <c r="CW772" s="230"/>
      <c r="CX772" s="230"/>
      <c r="CY772" s="236"/>
      <c r="CZ772" s="236"/>
      <c r="DA772" s="242"/>
      <c r="DB772" s="242"/>
      <c r="DC772" s="248"/>
      <c r="DD772" s="248"/>
      <c r="DE772" s="170"/>
      <c r="DF772" s="170"/>
      <c r="DG772" s="107"/>
      <c r="DH772" s="107"/>
      <c r="DK772" s="258"/>
      <c r="DL772" s="258"/>
      <c r="DM772" s="154"/>
      <c r="DN772" s="154"/>
      <c r="DO772" s="264"/>
      <c r="DP772" s="264"/>
      <c r="DQ772" s="270"/>
      <c r="DR772" s="270"/>
      <c r="DS772" s="113"/>
      <c r="DT772" s="113"/>
      <c r="DW772" s="276"/>
      <c r="DX772" s="276"/>
      <c r="DY772" s="282"/>
      <c r="DZ772" s="282"/>
      <c r="EA772" s="258"/>
      <c r="EB772" s="258"/>
      <c r="EC772" s="288"/>
      <c r="ED772" s="288"/>
      <c r="EG772" s="299"/>
      <c r="EH772" s="299"/>
      <c r="EI772" s="230"/>
      <c r="EJ772" s="230"/>
    </row>
    <row r="773" spans="1:140" s="91" customFormat="1" x14ac:dyDescent="0.2">
      <c r="A773" s="90"/>
      <c r="B773" s="81"/>
      <c r="D773" s="80"/>
      <c r="E773" s="96"/>
      <c r="F773" s="96"/>
      <c r="G773" s="97"/>
      <c r="H773" s="80"/>
      <c r="AL773" s="90"/>
      <c r="AM773" s="90"/>
      <c r="AY773" s="125"/>
      <c r="AZ773" s="125"/>
      <c r="BA773" s="107"/>
      <c r="BB773" s="107"/>
      <c r="BC773" s="131"/>
      <c r="BD773" s="131"/>
      <c r="BE773" s="170"/>
      <c r="BF773" s="170"/>
      <c r="BG773" s="119"/>
      <c r="BH773" s="119"/>
      <c r="BI773" s="113"/>
      <c r="BJ773" s="113"/>
      <c r="BK773" s="107"/>
      <c r="BL773" s="107"/>
      <c r="BM773" s="154"/>
      <c r="BN773" s="154"/>
      <c r="BO773" s="160"/>
      <c r="BP773" s="160"/>
      <c r="BQ773" s="107"/>
      <c r="BR773" s="107"/>
      <c r="BS773" s="177"/>
      <c r="BT773" s="177"/>
      <c r="BU773" s="187"/>
      <c r="BV773" s="187"/>
      <c r="BW773" s="193"/>
      <c r="BX773" s="193"/>
      <c r="BY773" s="154"/>
      <c r="BZ773" s="154"/>
      <c r="CA773" s="170"/>
      <c r="CB773" s="170"/>
      <c r="CC773" s="206"/>
      <c r="CD773" s="206"/>
      <c r="CE773" s="177"/>
      <c r="CF773" s="177"/>
      <c r="CI773" s="212"/>
      <c r="CJ773" s="212"/>
      <c r="CM773" s="160"/>
      <c r="CN773" s="160"/>
      <c r="CO773" s="218"/>
      <c r="CP773" s="218"/>
      <c r="CS773" s="107"/>
      <c r="CT773" s="107"/>
      <c r="CU773" s="187"/>
      <c r="CV773" s="187"/>
      <c r="CW773" s="230"/>
      <c r="CX773" s="230"/>
      <c r="CY773" s="236"/>
      <c r="CZ773" s="236"/>
      <c r="DA773" s="242"/>
      <c r="DB773" s="242"/>
      <c r="DC773" s="248"/>
      <c r="DD773" s="248"/>
      <c r="DE773" s="170"/>
      <c r="DF773" s="170"/>
      <c r="DG773" s="107"/>
      <c r="DH773" s="107"/>
      <c r="DK773" s="258"/>
      <c r="DL773" s="258"/>
      <c r="DM773" s="154"/>
      <c r="DN773" s="154"/>
      <c r="DO773" s="264"/>
      <c r="DP773" s="264"/>
      <c r="DQ773" s="270"/>
      <c r="DR773" s="270"/>
      <c r="DS773" s="113"/>
      <c r="DT773" s="113"/>
      <c r="DW773" s="276"/>
      <c r="DX773" s="276"/>
      <c r="DY773" s="282"/>
      <c r="DZ773" s="282"/>
      <c r="EA773" s="258"/>
      <c r="EB773" s="258"/>
      <c r="EC773" s="288"/>
      <c r="ED773" s="288"/>
      <c r="EG773" s="299"/>
      <c r="EH773" s="299"/>
      <c r="EI773" s="230"/>
      <c r="EJ773" s="230"/>
    </row>
    <row r="774" spans="1:140" s="91" customFormat="1" x14ac:dyDescent="0.2">
      <c r="A774" s="90"/>
      <c r="B774" s="81"/>
      <c r="D774" s="80"/>
      <c r="E774" s="96"/>
      <c r="F774" s="96"/>
      <c r="G774" s="97"/>
      <c r="H774" s="80"/>
      <c r="AL774" s="90"/>
      <c r="AM774" s="90"/>
      <c r="AY774" s="125"/>
      <c r="AZ774" s="125"/>
      <c r="BA774" s="107"/>
      <c r="BB774" s="107"/>
      <c r="BC774" s="131"/>
      <c r="BD774" s="131"/>
      <c r="BE774" s="170"/>
      <c r="BF774" s="170"/>
      <c r="BG774" s="119"/>
      <c r="BH774" s="119"/>
      <c r="BI774" s="113"/>
      <c r="BJ774" s="113"/>
      <c r="BK774" s="107"/>
      <c r="BL774" s="107"/>
      <c r="BM774" s="154"/>
      <c r="BN774" s="154"/>
      <c r="BO774" s="160"/>
      <c r="BP774" s="160"/>
      <c r="BQ774" s="107"/>
      <c r="BR774" s="107"/>
      <c r="BS774" s="177"/>
      <c r="BT774" s="177"/>
      <c r="BU774" s="187"/>
      <c r="BV774" s="187"/>
      <c r="BW774" s="193"/>
      <c r="BX774" s="193"/>
      <c r="BY774" s="154"/>
      <c r="BZ774" s="154"/>
      <c r="CA774" s="170"/>
      <c r="CB774" s="170"/>
      <c r="CC774" s="206"/>
      <c r="CD774" s="206"/>
      <c r="CE774" s="177"/>
      <c r="CF774" s="177"/>
      <c r="CI774" s="212"/>
      <c r="CJ774" s="212"/>
      <c r="CM774" s="160"/>
      <c r="CN774" s="160"/>
      <c r="CO774" s="218"/>
      <c r="CP774" s="218"/>
      <c r="CS774" s="107"/>
      <c r="CT774" s="107"/>
      <c r="CU774" s="187"/>
      <c r="CV774" s="187"/>
      <c r="CW774" s="230"/>
      <c r="CX774" s="230"/>
      <c r="CY774" s="236"/>
      <c r="CZ774" s="236"/>
      <c r="DA774" s="242"/>
      <c r="DB774" s="242"/>
      <c r="DC774" s="248"/>
      <c r="DD774" s="248"/>
      <c r="DE774" s="170"/>
      <c r="DF774" s="170"/>
      <c r="DG774" s="107"/>
      <c r="DH774" s="107"/>
      <c r="DK774" s="258"/>
      <c r="DL774" s="258"/>
      <c r="DM774" s="154"/>
      <c r="DN774" s="154"/>
      <c r="DO774" s="264"/>
      <c r="DP774" s="264"/>
      <c r="DQ774" s="270"/>
      <c r="DR774" s="270"/>
      <c r="DS774" s="113"/>
      <c r="DT774" s="113"/>
      <c r="DW774" s="276"/>
      <c r="DX774" s="276"/>
      <c r="DY774" s="282"/>
      <c r="DZ774" s="282"/>
      <c r="EA774" s="258"/>
      <c r="EB774" s="258"/>
      <c r="EC774" s="288"/>
      <c r="ED774" s="288"/>
      <c r="EG774" s="299"/>
      <c r="EH774" s="299"/>
      <c r="EI774" s="230"/>
      <c r="EJ774" s="230"/>
    </row>
    <row r="775" spans="1:140" s="91" customFormat="1" x14ac:dyDescent="0.2">
      <c r="A775" s="90"/>
      <c r="B775" s="81"/>
      <c r="D775" s="80"/>
      <c r="E775" s="96"/>
      <c r="F775" s="96"/>
      <c r="G775" s="97"/>
      <c r="H775" s="80"/>
      <c r="AL775" s="90"/>
      <c r="AM775" s="90"/>
      <c r="AY775" s="125"/>
      <c r="AZ775" s="125"/>
      <c r="BA775" s="107"/>
      <c r="BB775" s="107"/>
      <c r="BC775" s="131"/>
      <c r="BD775" s="131"/>
      <c r="BE775" s="170"/>
      <c r="BF775" s="170"/>
      <c r="BG775" s="119"/>
      <c r="BH775" s="119"/>
      <c r="BI775" s="113"/>
      <c r="BJ775" s="113"/>
      <c r="BK775" s="107"/>
      <c r="BL775" s="107"/>
      <c r="BM775" s="154"/>
      <c r="BN775" s="154"/>
      <c r="BO775" s="160"/>
      <c r="BP775" s="160"/>
      <c r="BQ775" s="107"/>
      <c r="BR775" s="107"/>
      <c r="BS775" s="177"/>
      <c r="BT775" s="177"/>
      <c r="BU775" s="187"/>
      <c r="BV775" s="187"/>
      <c r="BW775" s="193"/>
      <c r="BX775" s="193"/>
      <c r="BY775" s="154"/>
      <c r="BZ775" s="154"/>
      <c r="CA775" s="170"/>
      <c r="CB775" s="170"/>
      <c r="CC775" s="206"/>
      <c r="CD775" s="206"/>
      <c r="CE775" s="177"/>
      <c r="CF775" s="177"/>
      <c r="CI775" s="212"/>
      <c r="CJ775" s="212"/>
      <c r="CM775" s="160"/>
      <c r="CN775" s="160"/>
      <c r="CO775" s="218"/>
      <c r="CP775" s="218"/>
      <c r="CS775" s="107"/>
      <c r="CT775" s="107"/>
      <c r="CU775" s="187"/>
      <c r="CV775" s="187"/>
      <c r="CW775" s="230"/>
      <c r="CX775" s="230"/>
      <c r="CY775" s="236"/>
      <c r="CZ775" s="236"/>
      <c r="DA775" s="242"/>
      <c r="DB775" s="242"/>
      <c r="DC775" s="248"/>
      <c r="DD775" s="248"/>
      <c r="DE775" s="170"/>
      <c r="DF775" s="170"/>
      <c r="DG775" s="107"/>
      <c r="DH775" s="107"/>
      <c r="DK775" s="258"/>
      <c r="DL775" s="258"/>
      <c r="DM775" s="154"/>
      <c r="DN775" s="154"/>
      <c r="DO775" s="264"/>
      <c r="DP775" s="264"/>
      <c r="DQ775" s="270"/>
      <c r="DR775" s="270"/>
      <c r="DS775" s="113"/>
      <c r="DT775" s="113"/>
      <c r="DW775" s="276"/>
      <c r="DX775" s="276"/>
      <c r="DY775" s="282"/>
      <c r="DZ775" s="282"/>
      <c r="EA775" s="258"/>
      <c r="EB775" s="258"/>
      <c r="EC775" s="288"/>
      <c r="ED775" s="288"/>
      <c r="EG775" s="299"/>
      <c r="EH775" s="299"/>
      <c r="EI775" s="230"/>
      <c r="EJ775" s="230"/>
    </row>
    <row r="776" spans="1:140" s="91" customFormat="1" x14ac:dyDescent="0.2">
      <c r="A776" s="90"/>
      <c r="B776" s="81"/>
      <c r="D776" s="80"/>
      <c r="E776" s="96"/>
      <c r="F776" s="96"/>
      <c r="G776" s="97"/>
      <c r="H776" s="80"/>
      <c r="AL776" s="90"/>
      <c r="AM776" s="90"/>
      <c r="AY776" s="125"/>
      <c r="AZ776" s="125"/>
      <c r="BA776" s="107"/>
      <c r="BB776" s="107"/>
      <c r="BC776" s="131"/>
      <c r="BD776" s="131"/>
      <c r="BE776" s="170"/>
      <c r="BF776" s="170"/>
      <c r="BG776" s="119"/>
      <c r="BH776" s="119"/>
      <c r="BI776" s="113"/>
      <c r="BJ776" s="113"/>
      <c r="BK776" s="107"/>
      <c r="BL776" s="107"/>
      <c r="BM776" s="154"/>
      <c r="BN776" s="154"/>
      <c r="BO776" s="160"/>
      <c r="BP776" s="160"/>
      <c r="BQ776" s="107"/>
      <c r="BR776" s="107"/>
      <c r="BS776" s="177"/>
      <c r="BT776" s="177"/>
      <c r="BU776" s="187"/>
      <c r="BV776" s="187"/>
      <c r="BW776" s="193"/>
      <c r="BX776" s="193"/>
      <c r="BY776" s="154"/>
      <c r="BZ776" s="154"/>
      <c r="CA776" s="170"/>
      <c r="CB776" s="170"/>
      <c r="CC776" s="206"/>
      <c r="CD776" s="206"/>
      <c r="CE776" s="177"/>
      <c r="CF776" s="177"/>
      <c r="CI776" s="212"/>
      <c r="CJ776" s="212"/>
      <c r="CM776" s="160"/>
      <c r="CN776" s="160"/>
      <c r="CO776" s="218"/>
      <c r="CP776" s="218"/>
      <c r="CS776" s="107"/>
      <c r="CT776" s="107"/>
      <c r="CU776" s="187"/>
      <c r="CV776" s="187"/>
      <c r="CW776" s="230"/>
      <c r="CX776" s="230"/>
      <c r="CY776" s="236"/>
      <c r="CZ776" s="236"/>
      <c r="DA776" s="242"/>
      <c r="DB776" s="242"/>
      <c r="DC776" s="248"/>
      <c r="DD776" s="248"/>
      <c r="DE776" s="170"/>
      <c r="DF776" s="170"/>
      <c r="DG776" s="107"/>
      <c r="DH776" s="107"/>
      <c r="DK776" s="258"/>
      <c r="DL776" s="258"/>
      <c r="DM776" s="154"/>
      <c r="DN776" s="154"/>
      <c r="DO776" s="264"/>
      <c r="DP776" s="264"/>
      <c r="DQ776" s="270"/>
      <c r="DR776" s="270"/>
      <c r="DS776" s="113"/>
      <c r="DT776" s="113"/>
      <c r="DW776" s="276"/>
      <c r="DX776" s="276"/>
      <c r="DY776" s="282"/>
      <c r="DZ776" s="282"/>
      <c r="EA776" s="258"/>
      <c r="EB776" s="258"/>
      <c r="EC776" s="288"/>
      <c r="ED776" s="288"/>
      <c r="EG776" s="299"/>
      <c r="EH776" s="299"/>
      <c r="EI776" s="230"/>
      <c r="EJ776" s="230"/>
    </row>
    <row r="777" spans="1:140" s="91" customFormat="1" x14ac:dyDescent="0.2">
      <c r="A777" s="90"/>
      <c r="B777" s="81"/>
      <c r="D777" s="80"/>
      <c r="E777" s="96"/>
      <c r="F777" s="96"/>
      <c r="G777" s="97"/>
      <c r="H777" s="80"/>
      <c r="AL777" s="90"/>
      <c r="AM777" s="90"/>
      <c r="AY777" s="125"/>
      <c r="AZ777" s="125"/>
      <c r="BA777" s="107"/>
      <c r="BB777" s="107"/>
      <c r="BC777" s="131"/>
      <c r="BD777" s="131"/>
      <c r="BE777" s="170"/>
      <c r="BF777" s="170"/>
      <c r="BG777" s="119"/>
      <c r="BH777" s="119"/>
      <c r="BI777" s="113"/>
      <c r="BJ777" s="113"/>
      <c r="BK777" s="107"/>
      <c r="BL777" s="107"/>
      <c r="BM777" s="154"/>
      <c r="BN777" s="154"/>
      <c r="BO777" s="160"/>
      <c r="BP777" s="160"/>
      <c r="BQ777" s="107"/>
      <c r="BR777" s="107"/>
      <c r="BS777" s="177"/>
      <c r="BT777" s="177"/>
      <c r="BU777" s="187"/>
      <c r="BV777" s="187"/>
      <c r="BW777" s="193"/>
      <c r="BX777" s="193"/>
      <c r="BY777" s="154"/>
      <c r="BZ777" s="154"/>
      <c r="CA777" s="170"/>
      <c r="CB777" s="170"/>
      <c r="CC777" s="206"/>
      <c r="CD777" s="206"/>
      <c r="CE777" s="177"/>
      <c r="CF777" s="177"/>
      <c r="CI777" s="212"/>
      <c r="CJ777" s="212"/>
      <c r="CM777" s="160"/>
      <c r="CN777" s="160"/>
      <c r="CO777" s="218"/>
      <c r="CP777" s="218"/>
      <c r="CS777" s="107"/>
      <c r="CT777" s="107"/>
      <c r="CU777" s="187"/>
      <c r="CV777" s="187"/>
      <c r="CW777" s="230"/>
      <c r="CX777" s="230"/>
      <c r="CY777" s="236"/>
      <c r="CZ777" s="236"/>
      <c r="DA777" s="242"/>
      <c r="DB777" s="242"/>
      <c r="DC777" s="248"/>
      <c r="DD777" s="248"/>
      <c r="DE777" s="170"/>
      <c r="DF777" s="170"/>
      <c r="DG777" s="107"/>
      <c r="DH777" s="107"/>
      <c r="DK777" s="258"/>
      <c r="DL777" s="258"/>
      <c r="DM777" s="154"/>
      <c r="DN777" s="154"/>
      <c r="DO777" s="264"/>
      <c r="DP777" s="264"/>
      <c r="DQ777" s="270"/>
      <c r="DR777" s="270"/>
      <c r="DS777" s="113"/>
      <c r="DT777" s="113"/>
      <c r="DW777" s="276"/>
      <c r="DX777" s="276"/>
      <c r="DY777" s="282"/>
      <c r="DZ777" s="282"/>
      <c r="EA777" s="258"/>
      <c r="EB777" s="258"/>
      <c r="EC777" s="288"/>
      <c r="ED777" s="288"/>
      <c r="EG777" s="299"/>
      <c r="EH777" s="299"/>
      <c r="EI777" s="230"/>
      <c r="EJ777" s="230"/>
    </row>
    <row r="778" spans="1:140" s="91" customFormat="1" x14ac:dyDescent="0.2">
      <c r="A778" s="90"/>
      <c r="B778" s="81"/>
      <c r="D778" s="80"/>
      <c r="E778" s="96"/>
      <c r="F778" s="96"/>
      <c r="G778" s="97"/>
      <c r="H778" s="80"/>
      <c r="AL778" s="90"/>
      <c r="AM778" s="90"/>
      <c r="AY778" s="125"/>
      <c r="AZ778" s="125"/>
      <c r="BA778" s="107"/>
      <c r="BB778" s="107"/>
      <c r="BC778" s="131"/>
      <c r="BD778" s="131"/>
      <c r="BE778" s="170"/>
      <c r="BF778" s="170"/>
      <c r="BG778" s="119"/>
      <c r="BH778" s="119"/>
      <c r="BI778" s="113"/>
      <c r="BJ778" s="113"/>
      <c r="BK778" s="107"/>
      <c r="BL778" s="107"/>
      <c r="BM778" s="154"/>
      <c r="BN778" s="154"/>
      <c r="BO778" s="160"/>
      <c r="BP778" s="160"/>
      <c r="BQ778" s="107"/>
      <c r="BR778" s="107"/>
      <c r="BS778" s="177"/>
      <c r="BT778" s="177"/>
      <c r="BU778" s="187"/>
      <c r="BV778" s="187"/>
      <c r="BW778" s="193"/>
      <c r="BX778" s="193"/>
      <c r="BY778" s="154"/>
      <c r="BZ778" s="154"/>
      <c r="CA778" s="170"/>
      <c r="CB778" s="170"/>
      <c r="CC778" s="206"/>
      <c r="CD778" s="206"/>
      <c r="CE778" s="177"/>
      <c r="CF778" s="177"/>
      <c r="CI778" s="212"/>
      <c r="CJ778" s="212"/>
      <c r="CM778" s="160"/>
      <c r="CN778" s="160"/>
      <c r="CO778" s="218"/>
      <c r="CP778" s="218"/>
      <c r="CS778" s="107"/>
      <c r="CT778" s="107"/>
      <c r="CU778" s="187"/>
      <c r="CV778" s="187"/>
      <c r="CW778" s="230"/>
      <c r="CX778" s="230"/>
      <c r="CY778" s="236"/>
      <c r="CZ778" s="236"/>
      <c r="DA778" s="242"/>
      <c r="DB778" s="242"/>
      <c r="DC778" s="248"/>
      <c r="DD778" s="248"/>
      <c r="DE778" s="170"/>
      <c r="DF778" s="170"/>
      <c r="DG778" s="107"/>
      <c r="DH778" s="107"/>
      <c r="DK778" s="258"/>
      <c r="DL778" s="258"/>
      <c r="DM778" s="154"/>
      <c r="DN778" s="154"/>
      <c r="DO778" s="264"/>
      <c r="DP778" s="264"/>
      <c r="DQ778" s="270"/>
      <c r="DR778" s="270"/>
      <c r="DS778" s="113"/>
      <c r="DT778" s="113"/>
      <c r="DW778" s="276"/>
      <c r="DX778" s="276"/>
      <c r="DY778" s="282"/>
      <c r="DZ778" s="282"/>
      <c r="EA778" s="258"/>
      <c r="EB778" s="258"/>
      <c r="EC778" s="288"/>
      <c r="ED778" s="288"/>
      <c r="EG778" s="299"/>
      <c r="EH778" s="299"/>
      <c r="EI778" s="230"/>
      <c r="EJ778" s="230"/>
    </row>
    <row r="779" spans="1:140" s="91" customFormat="1" x14ac:dyDescent="0.2">
      <c r="A779" s="90"/>
      <c r="B779" s="81"/>
      <c r="D779" s="80"/>
      <c r="E779" s="96"/>
      <c r="F779" s="96"/>
      <c r="G779" s="97"/>
      <c r="H779" s="80"/>
      <c r="AL779" s="90"/>
      <c r="AM779" s="90"/>
      <c r="AY779" s="125"/>
      <c r="AZ779" s="125"/>
      <c r="BA779" s="107"/>
      <c r="BB779" s="107"/>
      <c r="BC779" s="131"/>
      <c r="BD779" s="131"/>
      <c r="BE779" s="170"/>
      <c r="BF779" s="170"/>
      <c r="BG779" s="119"/>
      <c r="BH779" s="119"/>
      <c r="BI779" s="113"/>
      <c r="BJ779" s="113"/>
      <c r="BK779" s="107"/>
      <c r="BL779" s="107"/>
      <c r="BM779" s="154"/>
      <c r="BN779" s="154"/>
      <c r="BO779" s="160"/>
      <c r="BP779" s="160"/>
      <c r="BQ779" s="107"/>
      <c r="BR779" s="107"/>
      <c r="BS779" s="177"/>
      <c r="BT779" s="177"/>
      <c r="BU779" s="187"/>
      <c r="BV779" s="187"/>
      <c r="BW779" s="193"/>
      <c r="BX779" s="193"/>
      <c r="BY779" s="154"/>
      <c r="BZ779" s="154"/>
      <c r="CA779" s="170"/>
      <c r="CB779" s="170"/>
      <c r="CC779" s="206"/>
      <c r="CD779" s="206"/>
      <c r="CE779" s="177"/>
      <c r="CF779" s="177"/>
      <c r="CI779" s="212"/>
      <c r="CJ779" s="212"/>
      <c r="CM779" s="160"/>
      <c r="CN779" s="160"/>
      <c r="CO779" s="218"/>
      <c r="CP779" s="218"/>
      <c r="CS779" s="107"/>
      <c r="CT779" s="107"/>
      <c r="CU779" s="187"/>
      <c r="CV779" s="187"/>
      <c r="CW779" s="230"/>
      <c r="CX779" s="230"/>
      <c r="CY779" s="236"/>
      <c r="CZ779" s="236"/>
      <c r="DA779" s="242"/>
      <c r="DB779" s="242"/>
      <c r="DC779" s="248"/>
      <c r="DD779" s="248"/>
      <c r="DE779" s="170"/>
      <c r="DF779" s="170"/>
      <c r="DG779" s="107"/>
      <c r="DH779" s="107"/>
      <c r="DK779" s="258"/>
      <c r="DL779" s="258"/>
      <c r="DM779" s="154"/>
      <c r="DN779" s="154"/>
      <c r="DO779" s="264"/>
      <c r="DP779" s="264"/>
      <c r="DQ779" s="270"/>
      <c r="DR779" s="270"/>
      <c r="DS779" s="113"/>
      <c r="DT779" s="113"/>
      <c r="DW779" s="276"/>
      <c r="DX779" s="276"/>
      <c r="DY779" s="282"/>
      <c r="DZ779" s="282"/>
      <c r="EA779" s="258"/>
      <c r="EB779" s="258"/>
      <c r="EC779" s="288"/>
      <c r="ED779" s="288"/>
      <c r="EG779" s="299"/>
      <c r="EH779" s="299"/>
      <c r="EI779" s="230"/>
      <c r="EJ779" s="230"/>
    </row>
    <row r="780" spans="1:140" s="91" customFormat="1" x14ac:dyDescent="0.2">
      <c r="A780" s="90"/>
      <c r="B780" s="81"/>
      <c r="D780" s="80"/>
      <c r="E780" s="96"/>
      <c r="F780" s="96"/>
      <c r="G780" s="97"/>
      <c r="H780" s="80"/>
      <c r="AL780" s="90"/>
      <c r="AM780" s="90"/>
      <c r="AY780" s="125"/>
      <c r="AZ780" s="125"/>
      <c r="BA780" s="107"/>
      <c r="BB780" s="107"/>
      <c r="BC780" s="131"/>
      <c r="BD780" s="131"/>
      <c r="BE780" s="170"/>
      <c r="BF780" s="170"/>
      <c r="BG780" s="119"/>
      <c r="BH780" s="119"/>
      <c r="BI780" s="113"/>
      <c r="BJ780" s="113"/>
      <c r="BK780" s="107"/>
      <c r="BL780" s="107"/>
      <c r="BM780" s="154"/>
      <c r="BN780" s="154"/>
      <c r="BO780" s="160"/>
      <c r="BP780" s="160"/>
      <c r="BQ780" s="107"/>
      <c r="BR780" s="107"/>
      <c r="BS780" s="177"/>
      <c r="BT780" s="177"/>
      <c r="BU780" s="187"/>
      <c r="BV780" s="187"/>
      <c r="BW780" s="193"/>
      <c r="BX780" s="193"/>
      <c r="BY780" s="154"/>
      <c r="BZ780" s="154"/>
      <c r="CA780" s="170"/>
      <c r="CB780" s="170"/>
      <c r="CC780" s="206"/>
      <c r="CD780" s="206"/>
      <c r="CE780" s="177"/>
      <c r="CF780" s="177"/>
      <c r="CI780" s="212"/>
      <c r="CJ780" s="212"/>
      <c r="CM780" s="160"/>
      <c r="CN780" s="160"/>
      <c r="CO780" s="218"/>
      <c r="CP780" s="218"/>
      <c r="CS780" s="107"/>
      <c r="CT780" s="107"/>
      <c r="CU780" s="187"/>
      <c r="CV780" s="187"/>
      <c r="CW780" s="230"/>
      <c r="CX780" s="230"/>
      <c r="CY780" s="236"/>
      <c r="CZ780" s="236"/>
      <c r="DA780" s="242"/>
      <c r="DB780" s="242"/>
      <c r="DC780" s="248"/>
      <c r="DD780" s="248"/>
      <c r="DE780" s="170"/>
      <c r="DF780" s="170"/>
      <c r="DG780" s="107"/>
      <c r="DH780" s="107"/>
      <c r="DK780" s="258"/>
      <c r="DL780" s="258"/>
      <c r="DM780" s="154"/>
      <c r="DN780" s="154"/>
      <c r="DO780" s="264"/>
      <c r="DP780" s="264"/>
      <c r="DQ780" s="270"/>
      <c r="DR780" s="270"/>
      <c r="DS780" s="113"/>
      <c r="DT780" s="113"/>
      <c r="DW780" s="276"/>
      <c r="DX780" s="276"/>
      <c r="DY780" s="282"/>
      <c r="DZ780" s="282"/>
      <c r="EA780" s="258"/>
      <c r="EB780" s="258"/>
      <c r="EC780" s="288"/>
      <c r="ED780" s="288"/>
      <c r="EG780" s="299"/>
      <c r="EH780" s="299"/>
      <c r="EI780" s="230"/>
      <c r="EJ780" s="230"/>
    </row>
    <row r="781" spans="1:140" s="91" customFormat="1" x14ac:dyDescent="0.2">
      <c r="A781" s="90"/>
      <c r="B781" s="81"/>
      <c r="D781" s="80"/>
      <c r="E781" s="96"/>
      <c r="F781" s="96"/>
      <c r="G781" s="97"/>
      <c r="H781" s="80"/>
      <c r="AL781" s="90"/>
      <c r="AM781" s="90"/>
      <c r="AY781" s="125"/>
      <c r="AZ781" s="125"/>
      <c r="BA781" s="107"/>
      <c r="BB781" s="107"/>
      <c r="BC781" s="131"/>
      <c r="BD781" s="131"/>
      <c r="BE781" s="170"/>
      <c r="BF781" s="170"/>
      <c r="BG781" s="119"/>
      <c r="BH781" s="119"/>
      <c r="BI781" s="113"/>
      <c r="BJ781" s="113"/>
      <c r="BK781" s="107"/>
      <c r="BL781" s="107"/>
      <c r="BM781" s="154"/>
      <c r="BN781" s="154"/>
      <c r="BO781" s="160"/>
      <c r="BP781" s="160"/>
      <c r="BQ781" s="107"/>
      <c r="BR781" s="107"/>
      <c r="BS781" s="177"/>
      <c r="BT781" s="177"/>
      <c r="BU781" s="187"/>
      <c r="BV781" s="187"/>
      <c r="BW781" s="193"/>
      <c r="BX781" s="193"/>
      <c r="BY781" s="154"/>
      <c r="BZ781" s="154"/>
      <c r="CA781" s="170"/>
      <c r="CB781" s="170"/>
      <c r="CC781" s="206"/>
      <c r="CD781" s="206"/>
      <c r="CE781" s="177"/>
      <c r="CF781" s="177"/>
      <c r="CI781" s="212"/>
      <c r="CJ781" s="212"/>
      <c r="CM781" s="160"/>
      <c r="CN781" s="160"/>
      <c r="CO781" s="218"/>
      <c r="CP781" s="218"/>
      <c r="CS781" s="107"/>
      <c r="CT781" s="107"/>
      <c r="CU781" s="187"/>
      <c r="CV781" s="187"/>
      <c r="CW781" s="230"/>
      <c r="CX781" s="230"/>
      <c r="CY781" s="236"/>
      <c r="CZ781" s="236"/>
      <c r="DA781" s="242"/>
      <c r="DB781" s="242"/>
      <c r="DC781" s="248"/>
      <c r="DD781" s="248"/>
      <c r="DE781" s="170"/>
      <c r="DF781" s="170"/>
      <c r="DG781" s="107"/>
      <c r="DH781" s="107"/>
      <c r="DK781" s="258"/>
      <c r="DL781" s="258"/>
      <c r="DM781" s="154"/>
      <c r="DN781" s="154"/>
      <c r="DO781" s="264"/>
      <c r="DP781" s="264"/>
      <c r="DQ781" s="270"/>
      <c r="DR781" s="270"/>
      <c r="DS781" s="113"/>
      <c r="DT781" s="113"/>
      <c r="DW781" s="276"/>
      <c r="DX781" s="276"/>
      <c r="DY781" s="282"/>
      <c r="DZ781" s="282"/>
      <c r="EA781" s="258"/>
      <c r="EB781" s="258"/>
      <c r="EC781" s="288"/>
      <c r="ED781" s="288"/>
      <c r="EG781" s="299"/>
      <c r="EH781" s="299"/>
      <c r="EI781" s="230"/>
      <c r="EJ781" s="230"/>
    </row>
    <row r="782" spans="1:140" s="91" customFormat="1" x14ac:dyDescent="0.2">
      <c r="A782" s="90"/>
      <c r="B782" s="81"/>
      <c r="D782" s="80"/>
      <c r="E782" s="96"/>
      <c r="F782" s="96"/>
      <c r="G782" s="97"/>
      <c r="H782" s="80"/>
      <c r="AL782" s="90"/>
      <c r="AM782" s="90"/>
      <c r="AY782" s="125"/>
      <c r="AZ782" s="125"/>
      <c r="BA782" s="107"/>
      <c r="BB782" s="107"/>
      <c r="BC782" s="131"/>
      <c r="BD782" s="131"/>
      <c r="BE782" s="170"/>
      <c r="BF782" s="170"/>
      <c r="BG782" s="119"/>
      <c r="BH782" s="119"/>
      <c r="BI782" s="113"/>
      <c r="BJ782" s="113"/>
      <c r="BK782" s="107"/>
      <c r="BL782" s="107"/>
      <c r="BM782" s="154"/>
      <c r="BN782" s="154"/>
      <c r="BO782" s="160"/>
      <c r="BP782" s="160"/>
      <c r="BQ782" s="107"/>
      <c r="BR782" s="107"/>
      <c r="BS782" s="177"/>
      <c r="BT782" s="177"/>
      <c r="BU782" s="187"/>
      <c r="BV782" s="187"/>
      <c r="BW782" s="193"/>
      <c r="BX782" s="193"/>
      <c r="BY782" s="154"/>
      <c r="BZ782" s="154"/>
      <c r="CA782" s="170"/>
      <c r="CB782" s="170"/>
      <c r="CC782" s="206"/>
      <c r="CD782" s="206"/>
      <c r="CE782" s="177"/>
      <c r="CF782" s="177"/>
      <c r="CI782" s="212"/>
      <c r="CJ782" s="212"/>
      <c r="CM782" s="160"/>
      <c r="CN782" s="160"/>
      <c r="CO782" s="218"/>
      <c r="CP782" s="218"/>
      <c r="CS782" s="107"/>
      <c r="CT782" s="107"/>
      <c r="CU782" s="187"/>
      <c r="CV782" s="187"/>
      <c r="CW782" s="230"/>
      <c r="CX782" s="230"/>
      <c r="CY782" s="236"/>
      <c r="CZ782" s="236"/>
      <c r="DA782" s="242"/>
      <c r="DB782" s="242"/>
      <c r="DC782" s="248"/>
      <c r="DD782" s="248"/>
      <c r="DE782" s="170"/>
      <c r="DF782" s="170"/>
      <c r="DG782" s="107"/>
      <c r="DH782" s="107"/>
      <c r="DK782" s="258"/>
      <c r="DL782" s="258"/>
      <c r="DM782" s="154"/>
      <c r="DN782" s="154"/>
      <c r="DO782" s="264"/>
      <c r="DP782" s="264"/>
      <c r="DQ782" s="270"/>
      <c r="DR782" s="270"/>
      <c r="DS782" s="113"/>
      <c r="DT782" s="113"/>
      <c r="DW782" s="276"/>
      <c r="DX782" s="276"/>
      <c r="DY782" s="282"/>
      <c r="DZ782" s="282"/>
      <c r="EA782" s="258"/>
      <c r="EB782" s="258"/>
      <c r="EC782" s="288"/>
      <c r="ED782" s="288"/>
      <c r="EG782" s="299"/>
      <c r="EH782" s="299"/>
      <c r="EI782" s="230"/>
      <c r="EJ782" s="230"/>
    </row>
    <row r="783" spans="1:140" s="91" customFormat="1" x14ac:dyDescent="0.2">
      <c r="A783" s="90"/>
      <c r="B783" s="81"/>
      <c r="D783" s="80"/>
      <c r="E783" s="96"/>
      <c r="F783" s="96"/>
      <c r="G783" s="97"/>
      <c r="H783" s="80"/>
      <c r="AL783" s="90"/>
      <c r="AM783" s="90"/>
      <c r="AY783" s="125"/>
      <c r="AZ783" s="125"/>
      <c r="BA783" s="107"/>
      <c r="BB783" s="107"/>
      <c r="BC783" s="131"/>
      <c r="BD783" s="131"/>
      <c r="BE783" s="170"/>
      <c r="BF783" s="170"/>
      <c r="BG783" s="119"/>
      <c r="BH783" s="119"/>
      <c r="BI783" s="113"/>
      <c r="BJ783" s="113"/>
      <c r="BK783" s="107"/>
      <c r="BL783" s="107"/>
      <c r="BM783" s="154"/>
      <c r="BN783" s="154"/>
      <c r="BO783" s="160"/>
      <c r="BP783" s="160"/>
      <c r="BQ783" s="107"/>
      <c r="BR783" s="107"/>
      <c r="BS783" s="177"/>
      <c r="BT783" s="177"/>
      <c r="BU783" s="187"/>
      <c r="BV783" s="187"/>
      <c r="BW783" s="193"/>
      <c r="BX783" s="193"/>
      <c r="BY783" s="154"/>
      <c r="BZ783" s="154"/>
      <c r="CA783" s="170"/>
      <c r="CB783" s="170"/>
      <c r="CC783" s="206"/>
      <c r="CD783" s="206"/>
      <c r="CE783" s="177"/>
      <c r="CF783" s="177"/>
      <c r="CI783" s="212"/>
      <c r="CJ783" s="212"/>
      <c r="CM783" s="160"/>
      <c r="CN783" s="160"/>
      <c r="CO783" s="218"/>
      <c r="CP783" s="218"/>
      <c r="CS783" s="107"/>
      <c r="CT783" s="107"/>
      <c r="CU783" s="187"/>
      <c r="CV783" s="187"/>
      <c r="CW783" s="230"/>
      <c r="CX783" s="230"/>
      <c r="CY783" s="236"/>
      <c r="CZ783" s="236"/>
      <c r="DA783" s="242"/>
      <c r="DB783" s="242"/>
      <c r="DC783" s="248"/>
      <c r="DD783" s="248"/>
      <c r="DE783" s="170"/>
      <c r="DF783" s="170"/>
      <c r="DG783" s="107"/>
      <c r="DH783" s="107"/>
      <c r="DK783" s="258"/>
      <c r="DL783" s="258"/>
      <c r="DM783" s="154"/>
      <c r="DN783" s="154"/>
      <c r="DO783" s="264"/>
      <c r="DP783" s="264"/>
      <c r="DQ783" s="270"/>
      <c r="DR783" s="270"/>
      <c r="DS783" s="113"/>
      <c r="DT783" s="113"/>
      <c r="DW783" s="276"/>
      <c r="DX783" s="276"/>
      <c r="DY783" s="282"/>
      <c r="DZ783" s="282"/>
      <c r="EA783" s="258"/>
      <c r="EB783" s="258"/>
      <c r="EC783" s="288"/>
      <c r="ED783" s="288"/>
      <c r="EG783" s="299"/>
      <c r="EH783" s="299"/>
      <c r="EI783" s="230"/>
      <c r="EJ783" s="230"/>
    </row>
    <row r="784" spans="1:140" s="91" customFormat="1" x14ac:dyDescent="0.2">
      <c r="A784" s="90"/>
      <c r="B784" s="81"/>
      <c r="D784" s="80"/>
      <c r="E784" s="96"/>
      <c r="F784" s="96"/>
      <c r="G784" s="97"/>
      <c r="H784" s="80"/>
      <c r="AL784" s="90"/>
      <c r="AM784" s="90"/>
      <c r="AY784" s="125"/>
      <c r="AZ784" s="125"/>
      <c r="BA784" s="107"/>
      <c r="BB784" s="107"/>
      <c r="BC784" s="131"/>
      <c r="BD784" s="131"/>
      <c r="BE784" s="170"/>
      <c r="BF784" s="170"/>
      <c r="BG784" s="119"/>
      <c r="BH784" s="119"/>
      <c r="BI784" s="113"/>
      <c r="BJ784" s="113"/>
      <c r="BK784" s="107"/>
      <c r="BL784" s="107"/>
      <c r="BM784" s="154"/>
      <c r="BN784" s="154"/>
      <c r="BO784" s="160"/>
      <c r="BP784" s="160"/>
      <c r="BQ784" s="107"/>
      <c r="BR784" s="107"/>
      <c r="BS784" s="177"/>
      <c r="BT784" s="177"/>
      <c r="BU784" s="187"/>
      <c r="BV784" s="187"/>
      <c r="BW784" s="193"/>
      <c r="BX784" s="193"/>
      <c r="BY784" s="154"/>
      <c r="BZ784" s="154"/>
      <c r="CA784" s="170"/>
      <c r="CB784" s="170"/>
      <c r="CC784" s="206"/>
      <c r="CD784" s="206"/>
      <c r="CE784" s="177"/>
      <c r="CF784" s="177"/>
      <c r="CI784" s="212"/>
      <c r="CJ784" s="212"/>
      <c r="CM784" s="160"/>
      <c r="CN784" s="160"/>
      <c r="CO784" s="218"/>
      <c r="CP784" s="218"/>
      <c r="CS784" s="107"/>
      <c r="CT784" s="107"/>
      <c r="CU784" s="187"/>
      <c r="CV784" s="187"/>
      <c r="CW784" s="230"/>
      <c r="CX784" s="230"/>
      <c r="CY784" s="236"/>
      <c r="CZ784" s="236"/>
      <c r="DA784" s="242"/>
      <c r="DB784" s="242"/>
      <c r="DC784" s="248"/>
      <c r="DD784" s="248"/>
      <c r="DE784" s="170"/>
      <c r="DF784" s="170"/>
      <c r="DG784" s="107"/>
      <c r="DH784" s="107"/>
      <c r="DK784" s="258"/>
      <c r="DL784" s="258"/>
      <c r="DM784" s="154"/>
      <c r="DN784" s="154"/>
      <c r="DO784" s="264"/>
      <c r="DP784" s="264"/>
      <c r="DQ784" s="270"/>
      <c r="DR784" s="270"/>
      <c r="DS784" s="113"/>
      <c r="DT784" s="113"/>
      <c r="DW784" s="276"/>
      <c r="DX784" s="276"/>
      <c r="DY784" s="282"/>
      <c r="DZ784" s="282"/>
      <c r="EA784" s="258"/>
      <c r="EB784" s="258"/>
      <c r="EC784" s="288"/>
      <c r="ED784" s="288"/>
      <c r="EG784" s="299"/>
      <c r="EH784" s="299"/>
      <c r="EI784" s="230"/>
      <c r="EJ784" s="230"/>
    </row>
    <row r="785" spans="1:140" s="91" customFormat="1" x14ac:dyDescent="0.2">
      <c r="A785" s="90"/>
      <c r="B785" s="81"/>
      <c r="D785" s="80"/>
      <c r="E785" s="96"/>
      <c r="F785" s="96"/>
      <c r="G785" s="97"/>
      <c r="H785" s="80"/>
      <c r="AL785" s="90"/>
      <c r="AM785" s="90"/>
      <c r="AY785" s="125"/>
      <c r="AZ785" s="125"/>
      <c r="BA785" s="107"/>
      <c r="BB785" s="107"/>
      <c r="BC785" s="131"/>
      <c r="BD785" s="131"/>
      <c r="BE785" s="170"/>
      <c r="BF785" s="170"/>
      <c r="BG785" s="119"/>
      <c r="BH785" s="119"/>
      <c r="BI785" s="113"/>
      <c r="BJ785" s="113"/>
      <c r="BK785" s="107"/>
      <c r="BL785" s="107"/>
      <c r="BM785" s="154"/>
      <c r="BN785" s="154"/>
      <c r="BO785" s="160"/>
      <c r="BP785" s="160"/>
      <c r="BQ785" s="107"/>
      <c r="BR785" s="107"/>
      <c r="BS785" s="177"/>
      <c r="BT785" s="177"/>
      <c r="BU785" s="187"/>
      <c r="BV785" s="187"/>
      <c r="BW785" s="193"/>
      <c r="BX785" s="193"/>
      <c r="BY785" s="154"/>
      <c r="BZ785" s="154"/>
      <c r="CA785" s="170"/>
      <c r="CB785" s="170"/>
      <c r="CC785" s="206"/>
      <c r="CD785" s="206"/>
      <c r="CE785" s="177"/>
      <c r="CF785" s="177"/>
      <c r="CI785" s="212"/>
      <c r="CJ785" s="212"/>
      <c r="CM785" s="160"/>
      <c r="CN785" s="160"/>
      <c r="CO785" s="218"/>
      <c r="CP785" s="218"/>
      <c r="CS785" s="107"/>
      <c r="CT785" s="107"/>
      <c r="CU785" s="187"/>
      <c r="CV785" s="187"/>
      <c r="CW785" s="230"/>
      <c r="CX785" s="230"/>
      <c r="CY785" s="236"/>
      <c r="CZ785" s="236"/>
      <c r="DA785" s="242"/>
      <c r="DB785" s="242"/>
      <c r="DC785" s="248"/>
      <c r="DD785" s="248"/>
      <c r="DE785" s="170"/>
      <c r="DF785" s="170"/>
      <c r="DG785" s="107"/>
      <c r="DH785" s="107"/>
      <c r="DK785" s="258"/>
      <c r="DL785" s="258"/>
      <c r="DM785" s="154"/>
      <c r="DN785" s="154"/>
      <c r="DO785" s="264"/>
      <c r="DP785" s="264"/>
      <c r="DQ785" s="270"/>
      <c r="DR785" s="270"/>
      <c r="DS785" s="113"/>
      <c r="DT785" s="113"/>
      <c r="DW785" s="276"/>
      <c r="DX785" s="276"/>
      <c r="DY785" s="282"/>
      <c r="DZ785" s="282"/>
      <c r="EA785" s="258"/>
      <c r="EB785" s="258"/>
      <c r="EC785" s="288"/>
      <c r="ED785" s="288"/>
      <c r="EG785" s="299"/>
      <c r="EH785" s="299"/>
      <c r="EI785" s="230"/>
      <c r="EJ785" s="230"/>
    </row>
    <row r="786" spans="1:140" s="91" customFormat="1" x14ac:dyDescent="0.2">
      <c r="A786" s="90"/>
      <c r="B786" s="81"/>
      <c r="D786" s="80"/>
      <c r="E786" s="96"/>
      <c r="F786" s="96"/>
      <c r="G786" s="97"/>
      <c r="H786" s="80"/>
      <c r="AL786" s="90"/>
      <c r="AM786" s="90"/>
      <c r="AY786" s="125"/>
      <c r="AZ786" s="125"/>
      <c r="BA786" s="107"/>
      <c r="BB786" s="107"/>
      <c r="BC786" s="131"/>
      <c r="BD786" s="131"/>
      <c r="BE786" s="170"/>
      <c r="BF786" s="170"/>
      <c r="BG786" s="119"/>
      <c r="BH786" s="119"/>
      <c r="BI786" s="113"/>
      <c r="BJ786" s="113"/>
      <c r="BK786" s="107"/>
      <c r="BL786" s="107"/>
      <c r="BM786" s="154"/>
      <c r="BN786" s="154"/>
      <c r="BO786" s="160"/>
      <c r="BP786" s="160"/>
      <c r="BQ786" s="107"/>
      <c r="BR786" s="107"/>
      <c r="BS786" s="177"/>
      <c r="BT786" s="177"/>
      <c r="BU786" s="187"/>
      <c r="BV786" s="187"/>
      <c r="BW786" s="193"/>
      <c r="BX786" s="193"/>
      <c r="BY786" s="154"/>
      <c r="BZ786" s="154"/>
      <c r="CA786" s="170"/>
      <c r="CB786" s="170"/>
      <c r="CC786" s="206"/>
      <c r="CD786" s="206"/>
      <c r="CE786" s="177"/>
      <c r="CF786" s="177"/>
      <c r="CI786" s="212"/>
      <c r="CJ786" s="212"/>
      <c r="CM786" s="160"/>
      <c r="CN786" s="160"/>
      <c r="CO786" s="218"/>
      <c r="CP786" s="218"/>
      <c r="CS786" s="107"/>
      <c r="CT786" s="107"/>
      <c r="CU786" s="187"/>
      <c r="CV786" s="187"/>
      <c r="CW786" s="230"/>
      <c r="CX786" s="230"/>
      <c r="CY786" s="236"/>
      <c r="CZ786" s="236"/>
      <c r="DA786" s="242"/>
      <c r="DB786" s="242"/>
      <c r="DC786" s="248"/>
      <c r="DD786" s="248"/>
      <c r="DE786" s="170"/>
      <c r="DF786" s="170"/>
      <c r="DG786" s="107"/>
      <c r="DH786" s="107"/>
      <c r="DK786" s="258"/>
      <c r="DL786" s="258"/>
      <c r="DM786" s="154"/>
      <c r="DN786" s="154"/>
      <c r="DO786" s="264"/>
      <c r="DP786" s="264"/>
      <c r="DQ786" s="270"/>
      <c r="DR786" s="270"/>
      <c r="DS786" s="113"/>
      <c r="DT786" s="113"/>
      <c r="DW786" s="276"/>
      <c r="DX786" s="276"/>
      <c r="DY786" s="282"/>
      <c r="DZ786" s="282"/>
      <c r="EA786" s="258"/>
      <c r="EB786" s="258"/>
      <c r="EC786" s="288"/>
      <c r="ED786" s="288"/>
      <c r="EG786" s="299"/>
      <c r="EH786" s="299"/>
      <c r="EI786" s="230"/>
      <c r="EJ786" s="230"/>
    </row>
    <row r="787" spans="1:140" s="91" customFormat="1" x14ac:dyDescent="0.2">
      <c r="A787" s="90"/>
      <c r="B787" s="81"/>
      <c r="D787" s="80"/>
      <c r="E787" s="96"/>
      <c r="F787" s="96"/>
      <c r="G787" s="97"/>
      <c r="H787" s="80"/>
      <c r="AL787" s="90"/>
      <c r="AM787" s="90"/>
      <c r="AY787" s="125"/>
      <c r="AZ787" s="125"/>
      <c r="BA787" s="107"/>
      <c r="BB787" s="107"/>
      <c r="BC787" s="131"/>
      <c r="BD787" s="131"/>
      <c r="BE787" s="170"/>
      <c r="BF787" s="170"/>
      <c r="BG787" s="119"/>
      <c r="BH787" s="119"/>
      <c r="BI787" s="113"/>
      <c r="BJ787" s="113"/>
      <c r="BK787" s="107"/>
      <c r="BL787" s="107"/>
      <c r="BM787" s="154"/>
      <c r="BN787" s="154"/>
      <c r="BO787" s="160"/>
      <c r="BP787" s="160"/>
      <c r="BQ787" s="107"/>
      <c r="BR787" s="107"/>
      <c r="BS787" s="177"/>
      <c r="BT787" s="177"/>
      <c r="BU787" s="187"/>
      <c r="BV787" s="187"/>
      <c r="BW787" s="193"/>
      <c r="BX787" s="193"/>
      <c r="BY787" s="154"/>
      <c r="BZ787" s="154"/>
      <c r="CA787" s="170"/>
      <c r="CB787" s="170"/>
      <c r="CC787" s="206"/>
      <c r="CD787" s="206"/>
      <c r="CE787" s="177"/>
      <c r="CF787" s="177"/>
      <c r="CI787" s="212"/>
      <c r="CJ787" s="212"/>
      <c r="CM787" s="160"/>
      <c r="CN787" s="160"/>
      <c r="CO787" s="218"/>
      <c r="CP787" s="218"/>
      <c r="CS787" s="107"/>
      <c r="CT787" s="107"/>
      <c r="CU787" s="187"/>
      <c r="CV787" s="187"/>
      <c r="CW787" s="230"/>
      <c r="CX787" s="230"/>
      <c r="CY787" s="236"/>
      <c r="CZ787" s="236"/>
      <c r="DA787" s="242"/>
      <c r="DB787" s="242"/>
      <c r="DC787" s="248"/>
      <c r="DD787" s="248"/>
      <c r="DE787" s="170"/>
      <c r="DF787" s="170"/>
      <c r="DG787" s="107"/>
      <c r="DH787" s="107"/>
      <c r="DK787" s="258"/>
      <c r="DL787" s="258"/>
      <c r="DM787" s="154"/>
      <c r="DN787" s="154"/>
      <c r="DO787" s="264"/>
      <c r="DP787" s="264"/>
      <c r="DQ787" s="270"/>
      <c r="DR787" s="270"/>
      <c r="DS787" s="113"/>
      <c r="DT787" s="113"/>
      <c r="DW787" s="276"/>
      <c r="DX787" s="276"/>
      <c r="DY787" s="282"/>
      <c r="DZ787" s="282"/>
      <c r="EA787" s="258"/>
      <c r="EB787" s="258"/>
      <c r="EC787" s="288"/>
      <c r="ED787" s="288"/>
      <c r="EG787" s="299"/>
      <c r="EH787" s="299"/>
      <c r="EI787" s="230"/>
      <c r="EJ787" s="230"/>
    </row>
    <row r="788" spans="1:140" s="91" customFormat="1" x14ac:dyDescent="0.2">
      <c r="A788" s="90"/>
      <c r="B788" s="81"/>
      <c r="D788" s="80"/>
      <c r="E788" s="96"/>
      <c r="F788" s="96"/>
      <c r="G788" s="97"/>
      <c r="H788" s="80"/>
      <c r="AL788" s="90"/>
      <c r="AM788" s="90"/>
      <c r="AY788" s="125"/>
      <c r="AZ788" s="125"/>
      <c r="BA788" s="107"/>
      <c r="BB788" s="107"/>
      <c r="BC788" s="131"/>
      <c r="BD788" s="131"/>
      <c r="BE788" s="170"/>
      <c r="BF788" s="170"/>
      <c r="BG788" s="119"/>
      <c r="BH788" s="119"/>
      <c r="BI788" s="113"/>
      <c r="BJ788" s="113"/>
      <c r="BK788" s="107"/>
      <c r="BL788" s="107"/>
      <c r="BM788" s="154"/>
      <c r="BN788" s="154"/>
      <c r="BO788" s="160"/>
      <c r="BP788" s="160"/>
      <c r="BQ788" s="107"/>
      <c r="BR788" s="107"/>
      <c r="BS788" s="177"/>
      <c r="BT788" s="177"/>
      <c r="BU788" s="187"/>
      <c r="BV788" s="187"/>
      <c r="BW788" s="193"/>
      <c r="BX788" s="193"/>
      <c r="BY788" s="154"/>
      <c r="BZ788" s="154"/>
      <c r="CA788" s="170"/>
      <c r="CB788" s="170"/>
      <c r="CC788" s="206"/>
      <c r="CD788" s="206"/>
      <c r="CE788" s="177"/>
      <c r="CF788" s="177"/>
      <c r="CI788" s="212"/>
      <c r="CJ788" s="212"/>
      <c r="CM788" s="160"/>
      <c r="CN788" s="160"/>
      <c r="CO788" s="218"/>
      <c r="CP788" s="218"/>
      <c r="CS788" s="107"/>
      <c r="CT788" s="107"/>
      <c r="CU788" s="187"/>
      <c r="CV788" s="187"/>
      <c r="CW788" s="230"/>
      <c r="CX788" s="230"/>
      <c r="CY788" s="236"/>
      <c r="CZ788" s="236"/>
      <c r="DA788" s="242"/>
      <c r="DB788" s="242"/>
      <c r="DC788" s="248"/>
      <c r="DD788" s="248"/>
      <c r="DE788" s="170"/>
      <c r="DF788" s="170"/>
      <c r="DG788" s="107"/>
      <c r="DH788" s="107"/>
      <c r="DK788" s="258"/>
      <c r="DL788" s="258"/>
      <c r="DM788" s="154"/>
      <c r="DN788" s="154"/>
      <c r="DO788" s="264"/>
      <c r="DP788" s="264"/>
      <c r="DQ788" s="270"/>
      <c r="DR788" s="270"/>
      <c r="DS788" s="113"/>
      <c r="DT788" s="113"/>
      <c r="DW788" s="276"/>
      <c r="DX788" s="276"/>
      <c r="DY788" s="282"/>
      <c r="DZ788" s="282"/>
      <c r="EA788" s="258"/>
      <c r="EB788" s="258"/>
      <c r="EC788" s="288"/>
      <c r="ED788" s="288"/>
      <c r="EG788" s="299"/>
      <c r="EH788" s="299"/>
      <c r="EI788" s="230"/>
      <c r="EJ788" s="230"/>
    </row>
    <row r="789" spans="1:140" s="91" customFormat="1" x14ac:dyDescent="0.2">
      <c r="A789" s="90"/>
      <c r="B789" s="81"/>
      <c r="D789" s="80"/>
      <c r="E789" s="96"/>
      <c r="F789" s="96"/>
      <c r="G789" s="97"/>
      <c r="H789" s="80"/>
      <c r="AL789" s="90"/>
      <c r="AM789" s="90"/>
      <c r="AY789" s="125"/>
      <c r="AZ789" s="125"/>
      <c r="BA789" s="107"/>
      <c r="BB789" s="107"/>
      <c r="BC789" s="131"/>
      <c r="BD789" s="131"/>
      <c r="BE789" s="170"/>
      <c r="BF789" s="170"/>
      <c r="BG789" s="119"/>
      <c r="BH789" s="119"/>
      <c r="BI789" s="113"/>
      <c r="BJ789" s="113"/>
      <c r="BK789" s="107"/>
      <c r="BL789" s="107"/>
      <c r="BM789" s="154"/>
      <c r="BN789" s="154"/>
      <c r="BO789" s="160"/>
      <c r="BP789" s="160"/>
      <c r="BQ789" s="107"/>
      <c r="BR789" s="107"/>
      <c r="BS789" s="177"/>
      <c r="BT789" s="177"/>
      <c r="BU789" s="187"/>
      <c r="BV789" s="187"/>
      <c r="BW789" s="193"/>
      <c r="BX789" s="193"/>
      <c r="BY789" s="154"/>
      <c r="BZ789" s="154"/>
      <c r="CA789" s="170"/>
      <c r="CB789" s="170"/>
      <c r="CC789" s="206"/>
      <c r="CD789" s="206"/>
      <c r="CE789" s="177"/>
      <c r="CF789" s="177"/>
      <c r="CI789" s="212"/>
      <c r="CJ789" s="212"/>
      <c r="CM789" s="160"/>
      <c r="CN789" s="160"/>
      <c r="CO789" s="218"/>
      <c r="CP789" s="218"/>
      <c r="CS789" s="107"/>
      <c r="CT789" s="107"/>
      <c r="CU789" s="187"/>
      <c r="CV789" s="187"/>
      <c r="CW789" s="230"/>
      <c r="CX789" s="230"/>
      <c r="CY789" s="236"/>
      <c r="CZ789" s="236"/>
      <c r="DA789" s="242"/>
      <c r="DB789" s="242"/>
      <c r="DC789" s="248"/>
      <c r="DD789" s="248"/>
      <c r="DE789" s="170"/>
      <c r="DF789" s="170"/>
      <c r="DG789" s="107"/>
      <c r="DH789" s="107"/>
      <c r="DK789" s="258"/>
      <c r="DL789" s="258"/>
      <c r="DM789" s="154"/>
      <c r="DN789" s="154"/>
      <c r="DO789" s="264"/>
      <c r="DP789" s="264"/>
      <c r="DQ789" s="270"/>
      <c r="DR789" s="270"/>
      <c r="DS789" s="113"/>
      <c r="DT789" s="113"/>
      <c r="DW789" s="276"/>
      <c r="DX789" s="276"/>
      <c r="DY789" s="282"/>
      <c r="DZ789" s="282"/>
      <c r="EA789" s="258"/>
      <c r="EB789" s="258"/>
      <c r="EC789" s="288"/>
      <c r="ED789" s="288"/>
      <c r="EG789" s="299"/>
      <c r="EH789" s="299"/>
      <c r="EI789" s="230"/>
      <c r="EJ789" s="230"/>
    </row>
    <row r="790" spans="1:140" s="91" customFormat="1" x14ac:dyDescent="0.2">
      <c r="A790" s="90"/>
      <c r="B790" s="81"/>
      <c r="D790" s="80"/>
      <c r="E790" s="96"/>
      <c r="F790" s="96"/>
      <c r="G790" s="97"/>
      <c r="H790" s="80"/>
      <c r="AL790" s="90"/>
      <c r="AM790" s="90"/>
      <c r="AY790" s="125"/>
      <c r="AZ790" s="125"/>
      <c r="BA790" s="107"/>
      <c r="BB790" s="107"/>
      <c r="BC790" s="131"/>
      <c r="BD790" s="131"/>
      <c r="BE790" s="170"/>
      <c r="BF790" s="170"/>
      <c r="BG790" s="119"/>
      <c r="BH790" s="119"/>
      <c r="BI790" s="113"/>
      <c r="BJ790" s="113"/>
      <c r="BK790" s="107"/>
      <c r="BL790" s="107"/>
      <c r="BM790" s="154"/>
      <c r="BN790" s="154"/>
      <c r="BO790" s="160"/>
      <c r="BP790" s="160"/>
      <c r="BQ790" s="107"/>
      <c r="BR790" s="107"/>
      <c r="BS790" s="177"/>
      <c r="BT790" s="177"/>
      <c r="BU790" s="187"/>
      <c r="BV790" s="187"/>
      <c r="BW790" s="193"/>
      <c r="BX790" s="193"/>
      <c r="BY790" s="154"/>
      <c r="BZ790" s="154"/>
      <c r="CA790" s="170"/>
      <c r="CB790" s="170"/>
      <c r="CC790" s="206"/>
      <c r="CD790" s="206"/>
      <c r="CE790" s="177"/>
      <c r="CF790" s="177"/>
      <c r="CI790" s="212"/>
      <c r="CJ790" s="212"/>
      <c r="CM790" s="160"/>
      <c r="CN790" s="160"/>
      <c r="CO790" s="218"/>
      <c r="CP790" s="218"/>
      <c r="CS790" s="107"/>
      <c r="CT790" s="107"/>
      <c r="CU790" s="187"/>
      <c r="CV790" s="187"/>
      <c r="CW790" s="230"/>
      <c r="CX790" s="230"/>
      <c r="CY790" s="236"/>
      <c r="CZ790" s="236"/>
      <c r="DA790" s="242"/>
      <c r="DB790" s="242"/>
      <c r="DC790" s="248"/>
      <c r="DD790" s="248"/>
      <c r="DE790" s="170"/>
      <c r="DF790" s="170"/>
      <c r="DG790" s="107"/>
      <c r="DH790" s="107"/>
      <c r="DK790" s="258"/>
      <c r="DL790" s="258"/>
      <c r="DM790" s="154"/>
      <c r="DN790" s="154"/>
      <c r="DO790" s="264"/>
      <c r="DP790" s="264"/>
      <c r="DQ790" s="270"/>
      <c r="DR790" s="270"/>
      <c r="DS790" s="113"/>
      <c r="DT790" s="113"/>
      <c r="DW790" s="276"/>
      <c r="DX790" s="276"/>
      <c r="DY790" s="282"/>
      <c r="DZ790" s="282"/>
      <c r="EA790" s="258"/>
      <c r="EB790" s="258"/>
      <c r="EC790" s="288"/>
      <c r="ED790" s="288"/>
      <c r="EG790" s="299"/>
      <c r="EH790" s="299"/>
      <c r="EI790" s="230"/>
      <c r="EJ790" s="230"/>
    </row>
    <row r="791" spans="1:140" s="91" customFormat="1" x14ac:dyDescent="0.2">
      <c r="A791" s="90"/>
      <c r="B791" s="81"/>
      <c r="D791" s="80"/>
      <c r="E791" s="96"/>
      <c r="F791" s="96"/>
      <c r="G791" s="97"/>
      <c r="H791" s="80"/>
      <c r="AL791" s="90"/>
      <c r="AM791" s="90"/>
      <c r="AY791" s="125"/>
      <c r="AZ791" s="125"/>
      <c r="BA791" s="107"/>
      <c r="BB791" s="107"/>
      <c r="BC791" s="131"/>
      <c r="BD791" s="131"/>
      <c r="BE791" s="170"/>
      <c r="BF791" s="170"/>
      <c r="BG791" s="119"/>
      <c r="BH791" s="119"/>
      <c r="BI791" s="113"/>
      <c r="BJ791" s="113"/>
      <c r="BK791" s="107"/>
      <c r="BL791" s="107"/>
      <c r="BM791" s="154"/>
      <c r="BN791" s="154"/>
      <c r="BO791" s="160"/>
      <c r="BP791" s="160"/>
      <c r="BQ791" s="107"/>
      <c r="BR791" s="107"/>
      <c r="BS791" s="177"/>
      <c r="BT791" s="177"/>
      <c r="BU791" s="187"/>
      <c r="BV791" s="187"/>
      <c r="BW791" s="193"/>
      <c r="BX791" s="193"/>
      <c r="BY791" s="154"/>
      <c r="BZ791" s="154"/>
      <c r="CA791" s="170"/>
      <c r="CB791" s="170"/>
      <c r="CC791" s="206"/>
      <c r="CD791" s="206"/>
      <c r="CE791" s="177"/>
      <c r="CF791" s="177"/>
      <c r="CI791" s="212"/>
      <c r="CJ791" s="212"/>
      <c r="CM791" s="160"/>
      <c r="CN791" s="160"/>
      <c r="CO791" s="218"/>
      <c r="CP791" s="218"/>
      <c r="CS791" s="107"/>
      <c r="CT791" s="107"/>
      <c r="CU791" s="187"/>
      <c r="CV791" s="187"/>
      <c r="CW791" s="230"/>
      <c r="CX791" s="230"/>
      <c r="CY791" s="236"/>
      <c r="CZ791" s="236"/>
      <c r="DA791" s="242"/>
      <c r="DB791" s="242"/>
      <c r="DC791" s="248"/>
      <c r="DD791" s="248"/>
      <c r="DE791" s="170"/>
      <c r="DF791" s="170"/>
      <c r="DG791" s="107"/>
      <c r="DH791" s="107"/>
      <c r="DK791" s="258"/>
      <c r="DL791" s="258"/>
      <c r="DM791" s="154"/>
      <c r="DN791" s="154"/>
      <c r="DO791" s="264"/>
      <c r="DP791" s="264"/>
      <c r="DQ791" s="270"/>
      <c r="DR791" s="270"/>
      <c r="DS791" s="113"/>
      <c r="DT791" s="113"/>
      <c r="DW791" s="276"/>
      <c r="DX791" s="276"/>
      <c r="DY791" s="282"/>
      <c r="DZ791" s="282"/>
      <c r="EA791" s="258"/>
      <c r="EB791" s="258"/>
      <c r="EC791" s="288"/>
      <c r="ED791" s="288"/>
      <c r="EG791" s="299"/>
      <c r="EH791" s="299"/>
      <c r="EI791" s="230"/>
      <c r="EJ791" s="230"/>
    </row>
    <row r="792" spans="1:140" s="91" customFormat="1" x14ac:dyDescent="0.2">
      <c r="A792" s="90"/>
      <c r="B792" s="81"/>
      <c r="D792" s="80"/>
      <c r="E792" s="96"/>
      <c r="F792" s="96"/>
      <c r="G792" s="97"/>
      <c r="H792" s="80"/>
      <c r="AL792" s="90"/>
      <c r="AM792" s="90"/>
      <c r="AY792" s="125"/>
      <c r="AZ792" s="125"/>
      <c r="BA792" s="107"/>
      <c r="BB792" s="107"/>
      <c r="BC792" s="131"/>
      <c r="BD792" s="131"/>
      <c r="BE792" s="170"/>
      <c r="BF792" s="170"/>
      <c r="BG792" s="119"/>
      <c r="BH792" s="119"/>
      <c r="BI792" s="113"/>
      <c r="BJ792" s="113"/>
      <c r="BK792" s="107"/>
      <c r="BL792" s="107"/>
      <c r="BM792" s="154"/>
      <c r="BN792" s="154"/>
      <c r="BO792" s="160"/>
      <c r="BP792" s="160"/>
      <c r="BQ792" s="107"/>
      <c r="BR792" s="107"/>
      <c r="BS792" s="177"/>
      <c r="BT792" s="177"/>
      <c r="BU792" s="187"/>
      <c r="BV792" s="187"/>
      <c r="BW792" s="193"/>
      <c r="BX792" s="193"/>
      <c r="BY792" s="154"/>
      <c r="BZ792" s="154"/>
      <c r="CA792" s="170"/>
      <c r="CB792" s="170"/>
      <c r="CC792" s="206"/>
      <c r="CD792" s="206"/>
      <c r="CE792" s="177"/>
      <c r="CF792" s="177"/>
      <c r="CI792" s="212"/>
      <c r="CJ792" s="212"/>
      <c r="CM792" s="160"/>
      <c r="CN792" s="160"/>
      <c r="CO792" s="218"/>
      <c r="CP792" s="218"/>
      <c r="CS792" s="107"/>
      <c r="CT792" s="107"/>
      <c r="CU792" s="187"/>
      <c r="CV792" s="187"/>
      <c r="CW792" s="230"/>
      <c r="CX792" s="230"/>
      <c r="CY792" s="236"/>
      <c r="CZ792" s="236"/>
      <c r="DA792" s="242"/>
      <c r="DB792" s="242"/>
      <c r="DC792" s="248"/>
      <c r="DD792" s="248"/>
      <c r="DE792" s="170"/>
      <c r="DF792" s="170"/>
      <c r="DG792" s="107"/>
      <c r="DH792" s="107"/>
      <c r="DK792" s="258"/>
      <c r="DL792" s="258"/>
      <c r="DM792" s="154"/>
      <c r="DN792" s="154"/>
      <c r="DO792" s="264"/>
      <c r="DP792" s="264"/>
      <c r="DQ792" s="270"/>
      <c r="DR792" s="270"/>
      <c r="DS792" s="113"/>
      <c r="DT792" s="113"/>
      <c r="DW792" s="276"/>
      <c r="DX792" s="276"/>
      <c r="DY792" s="282"/>
      <c r="DZ792" s="282"/>
      <c r="EA792" s="258"/>
      <c r="EB792" s="258"/>
      <c r="EC792" s="288"/>
      <c r="ED792" s="288"/>
      <c r="EG792" s="299"/>
      <c r="EH792" s="299"/>
      <c r="EI792" s="230"/>
      <c r="EJ792" s="230"/>
    </row>
    <row r="793" spans="1:140" s="91" customFormat="1" x14ac:dyDescent="0.2">
      <c r="A793" s="90"/>
      <c r="B793" s="81"/>
      <c r="D793" s="80"/>
      <c r="E793" s="96"/>
      <c r="F793" s="96"/>
      <c r="G793" s="97"/>
      <c r="H793" s="80"/>
      <c r="AL793" s="90"/>
      <c r="AM793" s="90"/>
      <c r="AY793" s="125"/>
      <c r="AZ793" s="125"/>
      <c r="BA793" s="107"/>
      <c r="BB793" s="107"/>
      <c r="BC793" s="131"/>
      <c r="BD793" s="131"/>
      <c r="BE793" s="170"/>
      <c r="BF793" s="170"/>
      <c r="BG793" s="119"/>
      <c r="BH793" s="119"/>
      <c r="BI793" s="113"/>
      <c r="BJ793" s="113"/>
      <c r="BK793" s="107"/>
      <c r="BL793" s="107"/>
      <c r="BM793" s="154"/>
      <c r="BN793" s="154"/>
      <c r="BO793" s="160"/>
      <c r="BP793" s="160"/>
      <c r="BQ793" s="107"/>
      <c r="BR793" s="107"/>
      <c r="BS793" s="177"/>
      <c r="BT793" s="177"/>
      <c r="BU793" s="187"/>
      <c r="BV793" s="187"/>
      <c r="BW793" s="193"/>
      <c r="BX793" s="193"/>
      <c r="BY793" s="154"/>
      <c r="BZ793" s="154"/>
      <c r="CA793" s="170"/>
      <c r="CB793" s="170"/>
      <c r="CC793" s="206"/>
      <c r="CD793" s="206"/>
      <c r="CE793" s="177"/>
      <c r="CF793" s="177"/>
      <c r="CI793" s="212"/>
      <c r="CJ793" s="212"/>
      <c r="CM793" s="160"/>
      <c r="CN793" s="160"/>
      <c r="CO793" s="218"/>
      <c r="CP793" s="218"/>
      <c r="CS793" s="107"/>
      <c r="CT793" s="107"/>
      <c r="CU793" s="187"/>
      <c r="CV793" s="187"/>
      <c r="CW793" s="230"/>
      <c r="CX793" s="230"/>
      <c r="CY793" s="236"/>
      <c r="CZ793" s="236"/>
      <c r="DA793" s="242"/>
      <c r="DB793" s="242"/>
      <c r="DC793" s="248"/>
      <c r="DD793" s="248"/>
      <c r="DE793" s="170"/>
      <c r="DF793" s="170"/>
      <c r="DG793" s="107"/>
      <c r="DH793" s="107"/>
      <c r="DK793" s="258"/>
      <c r="DL793" s="258"/>
      <c r="DM793" s="154"/>
      <c r="DN793" s="154"/>
      <c r="DO793" s="264"/>
      <c r="DP793" s="264"/>
      <c r="DQ793" s="270"/>
      <c r="DR793" s="270"/>
      <c r="DS793" s="113"/>
      <c r="DT793" s="113"/>
      <c r="DW793" s="276"/>
      <c r="DX793" s="276"/>
      <c r="DY793" s="282"/>
      <c r="DZ793" s="282"/>
      <c r="EA793" s="258"/>
      <c r="EB793" s="258"/>
      <c r="EC793" s="288"/>
      <c r="ED793" s="288"/>
      <c r="EG793" s="299"/>
      <c r="EH793" s="299"/>
      <c r="EI793" s="230"/>
      <c r="EJ793" s="230"/>
    </row>
    <row r="794" spans="1:140" s="91" customFormat="1" x14ac:dyDescent="0.2">
      <c r="A794" s="90"/>
      <c r="B794" s="81"/>
      <c r="D794" s="80"/>
      <c r="E794" s="96"/>
      <c r="F794" s="96"/>
      <c r="G794" s="97"/>
      <c r="H794" s="80"/>
      <c r="AL794" s="90"/>
      <c r="AM794" s="90"/>
      <c r="AY794" s="125"/>
      <c r="AZ794" s="125"/>
      <c r="BA794" s="107"/>
      <c r="BB794" s="107"/>
      <c r="BC794" s="131"/>
      <c r="BD794" s="131"/>
      <c r="BE794" s="170"/>
      <c r="BF794" s="170"/>
      <c r="BG794" s="119"/>
      <c r="BH794" s="119"/>
      <c r="BI794" s="113"/>
      <c r="BJ794" s="113"/>
      <c r="BK794" s="107"/>
      <c r="BL794" s="107"/>
      <c r="BM794" s="154"/>
      <c r="BN794" s="154"/>
      <c r="BO794" s="160"/>
      <c r="BP794" s="160"/>
      <c r="BQ794" s="107"/>
      <c r="BR794" s="107"/>
      <c r="BS794" s="177"/>
      <c r="BT794" s="177"/>
      <c r="BU794" s="187"/>
      <c r="BV794" s="187"/>
      <c r="BW794" s="193"/>
      <c r="BX794" s="193"/>
      <c r="BY794" s="154"/>
      <c r="BZ794" s="154"/>
      <c r="CA794" s="170"/>
      <c r="CB794" s="170"/>
      <c r="CC794" s="206"/>
      <c r="CD794" s="206"/>
      <c r="CE794" s="177"/>
      <c r="CF794" s="177"/>
      <c r="CI794" s="212"/>
      <c r="CJ794" s="212"/>
      <c r="CM794" s="160"/>
      <c r="CN794" s="160"/>
      <c r="CO794" s="218"/>
      <c r="CP794" s="218"/>
      <c r="CS794" s="107"/>
      <c r="CT794" s="107"/>
      <c r="CU794" s="187"/>
      <c r="CV794" s="187"/>
      <c r="CW794" s="230"/>
      <c r="CX794" s="230"/>
      <c r="CY794" s="236"/>
      <c r="CZ794" s="236"/>
      <c r="DA794" s="242"/>
      <c r="DB794" s="242"/>
      <c r="DC794" s="248"/>
      <c r="DD794" s="248"/>
      <c r="DE794" s="170"/>
      <c r="DF794" s="170"/>
      <c r="DG794" s="107"/>
      <c r="DH794" s="107"/>
      <c r="DK794" s="258"/>
      <c r="DL794" s="258"/>
      <c r="DM794" s="154"/>
      <c r="DN794" s="154"/>
      <c r="DO794" s="264"/>
      <c r="DP794" s="264"/>
      <c r="DQ794" s="270"/>
      <c r="DR794" s="270"/>
      <c r="DS794" s="113"/>
      <c r="DT794" s="113"/>
      <c r="DW794" s="276"/>
      <c r="DX794" s="276"/>
      <c r="DY794" s="282"/>
      <c r="DZ794" s="282"/>
      <c r="EA794" s="258"/>
      <c r="EB794" s="258"/>
      <c r="EC794" s="288"/>
      <c r="ED794" s="288"/>
      <c r="EG794" s="299"/>
      <c r="EH794" s="299"/>
      <c r="EI794" s="230"/>
      <c r="EJ794" s="230"/>
    </row>
    <row r="795" spans="1:140" s="91" customFormat="1" x14ac:dyDescent="0.2">
      <c r="A795" s="90"/>
      <c r="B795" s="81"/>
      <c r="D795" s="80"/>
      <c r="E795" s="96"/>
      <c r="F795" s="96"/>
      <c r="G795" s="97"/>
      <c r="H795" s="80"/>
      <c r="AL795" s="90"/>
      <c r="AM795" s="90"/>
      <c r="AY795" s="125"/>
      <c r="AZ795" s="125"/>
      <c r="BA795" s="107"/>
      <c r="BB795" s="107"/>
      <c r="BC795" s="131"/>
      <c r="BD795" s="131"/>
      <c r="BE795" s="170"/>
      <c r="BF795" s="170"/>
      <c r="BG795" s="119"/>
      <c r="BH795" s="119"/>
      <c r="BI795" s="113"/>
      <c r="BJ795" s="113"/>
      <c r="BK795" s="107"/>
      <c r="BL795" s="107"/>
      <c r="BM795" s="154"/>
      <c r="BN795" s="154"/>
      <c r="BO795" s="160"/>
      <c r="BP795" s="160"/>
      <c r="BQ795" s="107"/>
      <c r="BR795" s="107"/>
      <c r="BS795" s="177"/>
      <c r="BT795" s="177"/>
      <c r="BU795" s="187"/>
      <c r="BV795" s="187"/>
      <c r="BW795" s="193"/>
      <c r="BX795" s="193"/>
      <c r="BY795" s="154"/>
      <c r="BZ795" s="154"/>
      <c r="CA795" s="170"/>
      <c r="CB795" s="170"/>
      <c r="CC795" s="206"/>
      <c r="CD795" s="206"/>
      <c r="CE795" s="177"/>
      <c r="CF795" s="177"/>
      <c r="CI795" s="212"/>
      <c r="CJ795" s="212"/>
      <c r="CM795" s="160"/>
      <c r="CN795" s="160"/>
      <c r="CO795" s="218"/>
      <c r="CP795" s="218"/>
      <c r="CS795" s="107"/>
      <c r="CT795" s="107"/>
      <c r="CU795" s="187"/>
      <c r="CV795" s="187"/>
      <c r="CW795" s="230"/>
      <c r="CX795" s="230"/>
      <c r="CY795" s="236"/>
      <c r="CZ795" s="236"/>
      <c r="DA795" s="242"/>
      <c r="DB795" s="242"/>
      <c r="DC795" s="248"/>
      <c r="DD795" s="248"/>
      <c r="DE795" s="170"/>
      <c r="DF795" s="170"/>
      <c r="DG795" s="107"/>
      <c r="DH795" s="107"/>
      <c r="DK795" s="258"/>
      <c r="DL795" s="258"/>
      <c r="DM795" s="154"/>
      <c r="DN795" s="154"/>
      <c r="DO795" s="264"/>
      <c r="DP795" s="264"/>
      <c r="DQ795" s="270"/>
      <c r="DR795" s="270"/>
      <c r="DS795" s="113"/>
      <c r="DT795" s="113"/>
      <c r="DW795" s="276"/>
      <c r="DX795" s="276"/>
      <c r="DY795" s="282"/>
      <c r="DZ795" s="282"/>
      <c r="EA795" s="258"/>
      <c r="EB795" s="258"/>
      <c r="EC795" s="288"/>
      <c r="ED795" s="288"/>
      <c r="EG795" s="299"/>
      <c r="EH795" s="299"/>
      <c r="EI795" s="230"/>
      <c r="EJ795" s="230"/>
    </row>
    <row r="796" spans="1:140" s="91" customFormat="1" x14ac:dyDescent="0.2">
      <c r="A796" s="90"/>
      <c r="B796" s="81"/>
      <c r="D796" s="80"/>
      <c r="E796" s="96"/>
      <c r="F796" s="96"/>
      <c r="G796" s="97"/>
      <c r="H796" s="80"/>
      <c r="AL796" s="90"/>
      <c r="AM796" s="90"/>
      <c r="AY796" s="125"/>
      <c r="AZ796" s="125"/>
      <c r="BA796" s="107"/>
      <c r="BB796" s="107"/>
      <c r="BC796" s="131"/>
      <c r="BD796" s="131"/>
      <c r="BE796" s="170"/>
      <c r="BF796" s="170"/>
      <c r="BG796" s="119"/>
      <c r="BH796" s="119"/>
      <c r="BI796" s="113"/>
      <c r="BJ796" s="113"/>
      <c r="BK796" s="107"/>
      <c r="BL796" s="107"/>
      <c r="BM796" s="154"/>
      <c r="BN796" s="154"/>
      <c r="BO796" s="160"/>
      <c r="BP796" s="160"/>
      <c r="BQ796" s="107"/>
      <c r="BR796" s="107"/>
      <c r="BS796" s="177"/>
      <c r="BT796" s="177"/>
      <c r="BU796" s="187"/>
      <c r="BV796" s="187"/>
      <c r="BW796" s="193"/>
      <c r="BX796" s="193"/>
      <c r="BY796" s="154"/>
      <c r="BZ796" s="154"/>
      <c r="CA796" s="170"/>
      <c r="CB796" s="170"/>
      <c r="CC796" s="206"/>
      <c r="CD796" s="206"/>
      <c r="CE796" s="177"/>
      <c r="CF796" s="177"/>
      <c r="CI796" s="212"/>
      <c r="CJ796" s="212"/>
      <c r="CM796" s="160"/>
      <c r="CN796" s="160"/>
      <c r="CO796" s="218"/>
      <c r="CP796" s="218"/>
      <c r="CS796" s="107"/>
      <c r="CT796" s="107"/>
      <c r="CU796" s="187"/>
      <c r="CV796" s="187"/>
      <c r="CW796" s="230"/>
      <c r="CX796" s="230"/>
      <c r="CY796" s="236"/>
      <c r="CZ796" s="236"/>
      <c r="DA796" s="242"/>
      <c r="DB796" s="242"/>
      <c r="DC796" s="248"/>
      <c r="DD796" s="248"/>
      <c r="DE796" s="170"/>
      <c r="DF796" s="170"/>
      <c r="DG796" s="107"/>
      <c r="DH796" s="107"/>
      <c r="DK796" s="258"/>
      <c r="DL796" s="258"/>
      <c r="DM796" s="154"/>
      <c r="DN796" s="154"/>
      <c r="DO796" s="264"/>
      <c r="DP796" s="264"/>
      <c r="DQ796" s="270"/>
      <c r="DR796" s="270"/>
      <c r="DS796" s="113"/>
      <c r="DT796" s="113"/>
      <c r="DW796" s="276"/>
      <c r="DX796" s="276"/>
      <c r="DY796" s="282"/>
      <c r="DZ796" s="282"/>
      <c r="EA796" s="258"/>
      <c r="EB796" s="258"/>
      <c r="EC796" s="288"/>
      <c r="ED796" s="288"/>
      <c r="EG796" s="299"/>
      <c r="EH796" s="299"/>
      <c r="EI796" s="230"/>
      <c r="EJ796" s="230"/>
    </row>
    <row r="797" spans="1:140" s="91" customFormat="1" x14ac:dyDescent="0.2">
      <c r="A797" s="90"/>
      <c r="B797" s="81"/>
      <c r="D797" s="80"/>
      <c r="E797" s="96"/>
      <c r="F797" s="96"/>
      <c r="G797" s="97"/>
      <c r="H797" s="80"/>
      <c r="AL797" s="90"/>
      <c r="AM797" s="90"/>
      <c r="AY797" s="125"/>
      <c r="AZ797" s="125"/>
      <c r="BA797" s="107"/>
      <c r="BB797" s="107"/>
      <c r="BC797" s="131"/>
      <c r="BD797" s="131"/>
      <c r="BE797" s="170"/>
      <c r="BF797" s="170"/>
      <c r="BG797" s="119"/>
      <c r="BH797" s="119"/>
      <c r="BI797" s="113"/>
      <c r="BJ797" s="113"/>
      <c r="BK797" s="107"/>
      <c r="BL797" s="107"/>
      <c r="BM797" s="154"/>
      <c r="BN797" s="154"/>
      <c r="BO797" s="160"/>
      <c r="BP797" s="160"/>
      <c r="BQ797" s="107"/>
      <c r="BR797" s="107"/>
      <c r="BS797" s="177"/>
      <c r="BT797" s="177"/>
      <c r="BU797" s="187"/>
      <c r="BV797" s="187"/>
      <c r="BW797" s="193"/>
      <c r="BX797" s="193"/>
      <c r="BY797" s="154"/>
      <c r="BZ797" s="154"/>
      <c r="CA797" s="170"/>
      <c r="CB797" s="170"/>
      <c r="CC797" s="206"/>
      <c r="CD797" s="206"/>
      <c r="CE797" s="177"/>
      <c r="CF797" s="177"/>
      <c r="CI797" s="212"/>
      <c r="CJ797" s="212"/>
      <c r="CM797" s="160"/>
      <c r="CN797" s="160"/>
      <c r="CO797" s="218"/>
      <c r="CP797" s="218"/>
      <c r="CS797" s="107"/>
      <c r="CT797" s="107"/>
      <c r="CU797" s="187"/>
      <c r="CV797" s="187"/>
      <c r="CW797" s="230"/>
      <c r="CX797" s="230"/>
      <c r="CY797" s="236"/>
      <c r="CZ797" s="236"/>
      <c r="DA797" s="242"/>
      <c r="DB797" s="242"/>
      <c r="DC797" s="248"/>
      <c r="DD797" s="248"/>
      <c r="DE797" s="170"/>
      <c r="DF797" s="170"/>
      <c r="DG797" s="107"/>
      <c r="DH797" s="107"/>
      <c r="DK797" s="258"/>
      <c r="DL797" s="258"/>
      <c r="DM797" s="154"/>
      <c r="DN797" s="154"/>
      <c r="DO797" s="264"/>
      <c r="DP797" s="264"/>
      <c r="DQ797" s="270"/>
      <c r="DR797" s="270"/>
      <c r="DS797" s="113"/>
      <c r="DT797" s="113"/>
      <c r="DW797" s="276"/>
      <c r="DX797" s="276"/>
      <c r="DY797" s="282"/>
      <c r="DZ797" s="282"/>
      <c r="EA797" s="258"/>
      <c r="EB797" s="258"/>
      <c r="EC797" s="288"/>
      <c r="ED797" s="288"/>
      <c r="EG797" s="299"/>
      <c r="EH797" s="299"/>
      <c r="EI797" s="230"/>
      <c r="EJ797" s="230"/>
    </row>
    <row r="798" spans="1:140" s="91" customFormat="1" x14ac:dyDescent="0.2">
      <c r="A798" s="90"/>
      <c r="B798" s="81"/>
      <c r="D798" s="80"/>
      <c r="E798" s="96"/>
      <c r="F798" s="96"/>
      <c r="G798" s="97"/>
      <c r="H798" s="80"/>
      <c r="AL798" s="90"/>
      <c r="AM798" s="90"/>
      <c r="AY798" s="125"/>
      <c r="AZ798" s="125"/>
      <c r="BA798" s="107"/>
      <c r="BB798" s="107"/>
      <c r="BC798" s="131"/>
      <c r="BD798" s="131"/>
      <c r="BE798" s="170"/>
      <c r="BF798" s="170"/>
      <c r="BG798" s="119"/>
      <c r="BH798" s="119"/>
      <c r="BI798" s="113"/>
      <c r="BJ798" s="113"/>
      <c r="BK798" s="107"/>
      <c r="BL798" s="107"/>
      <c r="BM798" s="154"/>
      <c r="BN798" s="154"/>
      <c r="BO798" s="160"/>
      <c r="BP798" s="160"/>
      <c r="BQ798" s="107"/>
      <c r="BR798" s="107"/>
      <c r="BS798" s="177"/>
      <c r="BT798" s="177"/>
      <c r="BU798" s="187"/>
      <c r="BV798" s="187"/>
      <c r="BW798" s="193"/>
      <c r="BX798" s="193"/>
      <c r="BY798" s="154"/>
      <c r="BZ798" s="154"/>
      <c r="CA798" s="170"/>
      <c r="CB798" s="170"/>
      <c r="CC798" s="206"/>
      <c r="CD798" s="206"/>
      <c r="CE798" s="177"/>
      <c r="CF798" s="177"/>
      <c r="CI798" s="212"/>
      <c r="CJ798" s="212"/>
      <c r="CM798" s="160"/>
      <c r="CN798" s="160"/>
      <c r="CO798" s="218"/>
      <c r="CP798" s="218"/>
      <c r="CS798" s="107"/>
      <c r="CT798" s="107"/>
      <c r="CU798" s="187"/>
      <c r="CV798" s="187"/>
      <c r="CW798" s="230"/>
      <c r="CX798" s="230"/>
      <c r="CY798" s="236"/>
      <c r="CZ798" s="236"/>
      <c r="DA798" s="242"/>
      <c r="DB798" s="242"/>
      <c r="DC798" s="248"/>
      <c r="DD798" s="248"/>
      <c r="DE798" s="170"/>
      <c r="DF798" s="170"/>
      <c r="DG798" s="107"/>
      <c r="DH798" s="107"/>
      <c r="DK798" s="258"/>
      <c r="DL798" s="258"/>
      <c r="DM798" s="154"/>
      <c r="DN798" s="154"/>
      <c r="DO798" s="264"/>
      <c r="DP798" s="264"/>
      <c r="DQ798" s="270"/>
      <c r="DR798" s="270"/>
      <c r="DS798" s="113"/>
      <c r="DT798" s="113"/>
      <c r="DW798" s="276"/>
      <c r="DX798" s="276"/>
      <c r="DY798" s="282"/>
      <c r="DZ798" s="282"/>
      <c r="EA798" s="258"/>
      <c r="EB798" s="258"/>
      <c r="EC798" s="288"/>
      <c r="ED798" s="288"/>
      <c r="EG798" s="299"/>
      <c r="EH798" s="299"/>
      <c r="EI798" s="230"/>
      <c r="EJ798" s="230"/>
    </row>
    <row r="799" spans="1:140" s="91" customFormat="1" x14ac:dyDescent="0.2">
      <c r="A799" s="90"/>
      <c r="B799" s="81"/>
      <c r="D799" s="80"/>
      <c r="E799" s="96"/>
      <c r="F799" s="96"/>
      <c r="G799" s="97"/>
      <c r="H799" s="80"/>
      <c r="AL799" s="90"/>
      <c r="AM799" s="90"/>
      <c r="AY799" s="125"/>
      <c r="AZ799" s="125"/>
      <c r="BA799" s="107"/>
      <c r="BB799" s="107"/>
      <c r="BC799" s="131"/>
      <c r="BD799" s="131"/>
      <c r="BE799" s="170"/>
      <c r="BF799" s="170"/>
      <c r="BG799" s="119"/>
      <c r="BH799" s="119"/>
      <c r="BI799" s="113"/>
      <c r="BJ799" s="113"/>
      <c r="BK799" s="107"/>
      <c r="BL799" s="107"/>
      <c r="BM799" s="154"/>
      <c r="BN799" s="154"/>
      <c r="BO799" s="160"/>
      <c r="BP799" s="160"/>
      <c r="BQ799" s="107"/>
      <c r="BR799" s="107"/>
      <c r="BS799" s="177"/>
      <c r="BT799" s="177"/>
      <c r="BU799" s="187"/>
      <c r="BV799" s="187"/>
      <c r="BW799" s="193"/>
      <c r="BX799" s="193"/>
      <c r="BY799" s="154"/>
      <c r="BZ799" s="154"/>
      <c r="CA799" s="170"/>
      <c r="CB799" s="170"/>
      <c r="CC799" s="206"/>
      <c r="CD799" s="206"/>
      <c r="CE799" s="177"/>
      <c r="CF799" s="177"/>
      <c r="CI799" s="212"/>
      <c r="CJ799" s="212"/>
      <c r="CM799" s="160"/>
      <c r="CN799" s="160"/>
      <c r="CO799" s="218"/>
      <c r="CP799" s="218"/>
      <c r="CS799" s="107"/>
      <c r="CT799" s="107"/>
      <c r="CU799" s="187"/>
      <c r="CV799" s="187"/>
      <c r="CW799" s="230"/>
      <c r="CX799" s="230"/>
      <c r="CY799" s="236"/>
      <c r="CZ799" s="236"/>
      <c r="DA799" s="242"/>
      <c r="DB799" s="242"/>
      <c r="DC799" s="248"/>
      <c r="DD799" s="248"/>
      <c r="DE799" s="170"/>
      <c r="DF799" s="170"/>
      <c r="DG799" s="107"/>
      <c r="DH799" s="107"/>
      <c r="DK799" s="258"/>
      <c r="DL799" s="258"/>
      <c r="DM799" s="154"/>
      <c r="DN799" s="154"/>
      <c r="DO799" s="264"/>
      <c r="DP799" s="264"/>
      <c r="DQ799" s="270"/>
      <c r="DR799" s="270"/>
      <c r="DS799" s="113"/>
      <c r="DT799" s="113"/>
      <c r="DW799" s="276"/>
      <c r="DX799" s="276"/>
      <c r="DY799" s="282"/>
      <c r="DZ799" s="282"/>
      <c r="EA799" s="258"/>
      <c r="EB799" s="258"/>
      <c r="EC799" s="288"/>
      <c r="ED799" s="288"/>
      <c r="EG799" s="299"/>
      <c r="EH799" s="299"/>
      <c r="EI799" s="230"/>
      <c r="EJ799" s="230"/>
    </row>
    <row r="800" spans="1:140" s="91" customFormat="1" x14ac:dyDescent="0.2">
      <c r="A800" s="90"/>
      <c r="B800" s="81"/>
      <c r="D800" s="80"/>
      <c r="E800" s="96"/>
      <c r="F800" s="96"/>
      <c r="G800" s="97"/>
      <c r="H800" s="80"/>
      <c r="AL800" s="90"/>
      <c r="AM800" s="90"/>
      <c r="AY800" s="125"/>
      <c r="AZ800" s="125"/>
      <c r="BA800" s="107"/>
      <c r="BB800" s="107"/>
      <c r="BC800" s="131"/>
      <c r="BD800" s="131"/>
      <c r="BE800" s="170"/>
      <c r="BF800" s="170"/>
      <c r="BG800" s="119"/>
      <c r="BH800" s="119"/>
      <c r="BI800" s="113"/>
      <c r="BJ800" s="113"/>
      <c r="BK800" s="107"/>
      <c r="BL800" s="107"/>
      <c r="BM800" s="154"/>
      <c r="BN800" s="154"/>
      <c r="BO800" s="160"/>
      <c r="BP800" s="160"/>
      <c r="BQ800" s="107"/>
      <c r="BR800" s="107"/>
      <c r="BS800" s="177"/>
      <c r="BT800" s="177"/>
      <c r="BU800" s="187"/>
      <c r="BV800" s="187"/>
      <c r="BW800" s="193"/>
      <c r="BX800" s="193"/>
      <c r="BY800" s="154"/>
      <c r="BZ800" s="154"/>
      <c r="CA800" s="170"/>
      <c r="CB800" s="170"/>
      <c r="CC800" s="206"/>
      <c r="CD800" s="206"/>
      <c r="CE800" s="177"/>
      <c r="CF800" s="177"/>
      <c r="CI800" s="212"/>
      <c r="CJ800" s="212"/>
      <c r="CM800" s="160"/>
      <c r="CN800" s="160"/>
      <c r="CO800" s="218"/>
      <c r="CP800" s="218"/>
      <c r="CS800" s="107"/>
      <c r="CT800" s="107"/>
      <c r="CU800" s="187"/>
      <c r="CV800" s="187"/>
      <c r="CW800" s="230"/>
      <c r="CX800" s="230"/>
      <c r="CY800" s="236"/>
      <c r="CZ800" s="236"/>
      <c r="DA800" s="242"/>
      <c r="DB800" s="242"/>
      <c r="DC800" s="248"/>
      <c r="DD800" s="248"/>
      <c r="DE800" s="170"/>
      <c r="DF800" s="170"/>
      <c r="DG800" s="107"/>
      <c r="DH800" s="107"/>
      <c r="DK800" s="258"/>
      <c r="DL800" s="258"/>
      <c r="DM800" s="154"/>
      <c r="DN800" s="154"/>
      <c r="DO800" s="264"/>
      <c r="DP800" s="264"/>
      <c r="DQ800" s="270"/>
      <c r="DR800" s="270"/>
      <c r="DS800" s="113"/>
      <c r="DT800" s="113"/>
      <c r="DW800" s="276"/>
      <c r="DX800" s="276"/>
      <c r="DY800" s="282"/>
      <c r="DZ800" s="282"/>
      <c r="EA800" s="258"/>
      <c r="EB800" s="258"/>
      <c r="EC800" s="288"/>
      <c r="ED800" s="288"/>
      <c r="EG800" s="299"/>
      <c r="EH800" s="299"/>
      <c r="EI800" s="230"/>
      <c r="EJ800" s="230"/>
    </row>
    <row r="801" spans="1:140" s="91" customFormat="1" x14ac:dyDescent="0.2">
      <c r="A801" s="90"/>
      <c r="B801" s="81"/>
      <c r="D801" s="80"/>
      <c r="E801" s="96"/>
      <c r="F801" s="96"/>
      <c r="G801" s="97"/>
      <c r="H801" s="80"/>
      <c r="AL801" s="90"/>
      <c r="AM801" s="90"/>
      <c r="AY801" s="125"/>
      <c r="AZ801" s="125"/>
      <c r="BA801" s="107"/>
      <c r="BB801" s="107"/>
      <c r="BC801" s="131"/>
      <c r="BD801" s="131"/>
      <c r="BE801" s="170"/>
      <c r="BF801" s="170"/>
      <c r="BG801" s="119"/>
      <c r="BH801" s="119"/>
      <c r="BI801" s="113"/>
      <c r="BJ801" s="113"/>
      <c r="BK801" s="107"/>
      <c r="BL801" s="107"/>
      <c r="BM801" s="154"/>
      <c r="BN801" s="154"/>
      <c r="BO801" s="160"/>
      <c r="BP801" s="160"/>
      <c r="BQ801" s="107"/>
      <c r="BR801" s="107"/>
      <c r="BS801" s="177"/>
      <c r="BT801" s="177"/>
      <c r="BU801" s="187"/>
      <c r="BV801" s="187"/>
      <c r="BW801" s="193"/>
      <c r="BX801" s="193"/>
      <c r="BY801" s="154"/>
      <c r="BZ801" s="154"/>
      <c r="CA801" s="170"/>
      <c r="CB801" s="170"/>
      <c r="CC801" s="206"/>
      <c r="CD801" s="206"/>
      <c r="CE801" s="177"/>
      <c r="CF801" s="177"/>
      <c r="CI801" s="212"/>
      <c r="CJ801" s="212"/>
      <c r="CM801" s="160"/>
      <c r="CN801" s="160"/>
      <c r="CO801" s="218"/>
      <c r="CP801" s="218"/>
      <c r="CS801" s="107"/>
      <c r="CT801" s="107"/>
      <c r="CU801" s="187"/>
      <c r="CV801" s="187"/>
      <c r="CW801" s="230"/>
      <c r="CX801" s="230"/>
      <c r="CY801" s="236"/>
      <c r="CZ801" s="236"/>
      <c r="DA801" s="242"/>
      <c r="DB801" s="242"/>
      <c r="DC801" s="248"/>
      <c r="DD801" s="248"/>
      <c r="DE801" s="170"/>
      <c r="DF801" s="170"/>
      <c r="DG801" s="107"/>
      <c r="DH801" s="107"/>
      <c r="DK801" s="258"/>
      <c r="DL801" s="258"/>
      <c r="DM801" s="154"/>
      <c r="DN801" s="154"/>
      <c r="DO801" s="264"/>
      <c r="DP801" s="264"/>
      <c r="DQ801" s="270"/>
      <c r="DR801" s="270"/>
      <c r="DS801" s="113"/>
      <c r="DT801" s="113"/>
      <c r="DW801" s="276"/>
      <c r="DX801" s="276"/>
      <c r="DY801" s="282"/>
      <c r="DZ801" s="282"/>
      <c r="EA801" s="258"/>
      <c r="EB801" s="258"/>
      <c r="EC801" s="288"/>
      <c r="ED801" s="288"/>
      <c r="EG801" s="299"/>
      <c r="EH801" s="299"/>
      <c r="EI801" s="230"/>
      <c r="EJ801" s="230"/>
    </row>
    <row r="802" spans="1:140" s="91" customFormat="1" x14ac:dyDescent="0.2">
      <c r="A802" s="90"/>
      <c r="B802" s="81"/>
      <c r="D802" s="80"/>
      <c r="E802" s="96"/>
      <c r="F802" s="96"/>
      <c r="G802" s="97"/>
      <c r="H802" s="80"/>
      <c r="AL802" s="90"/>
      <c r="AM802" s="90"/>
      <c r="AY802" s="125"/>
      <c r="AZ802" s="125"/>
      <c r="BA802" s="107"/>
      <c r="BB802" s="107"/>
      <c r="BC802" s="131"/>
      <c r="BD802" s="131"/>
      <c r="BE802" s="170"/>
      <c r="BF802" s="170"/>
      <c r="BG802" s="119"/>
      <c r="BH802" s="119"/>
      <c r="BI802" s="113"/>
      <c r="BJ802" s="113"/>
      <c r="BK802" s="107"/>
      <c r="BL802" s="107"/>
      <c r="BM802" s="154"/>
      <c r="BN802" s="154"/>
      <c r="BO802" s="160"/>
      <c r="BP802" s="160"/>
      <c r="BQ802" s="107"/>
      <c r="BR802" s="107"/>
      <c r="BS802" s="177"/>
      <c r="BT802" s="177"/>
      <c r="BU802" s="187"/>
      <c r="BV802" s="187"/>
      <c r="BW802" s="193"/>
      <c r="BX802" s="193"/>
      <c r="BY802" s="154"/>
      <c r="BZ802" s="154"/>
      <c r="CA802" s="170"/>
      <c r="CB802" s="170"/>
      <c r="CC802" s="206"/>
      <c r="CD802" s="206"/>
      <c r="CE802" s="177"/>
      <c r="CF802" s="177"/>
      <c r="CI802" s="212"/>
      <c r="CJ802" s="212"/>
      <c r="CM802" s="160"/>
      <c r="CN802" s="160"/>
      <c r="CO802" s="218"/>
      <c r="CP802" s="218"/>
      <c r="CS802" s="107"/>
      <c r="CT802" s="107"/>
      <c r="CU802" s="187"/>
      <c r="CV802" s="187"/>
      <c r="CW802" s="230"/>
      <c r="CX802" s="230"/>
      <c r="CY802" s="236"/>
      <c r="CZ802" s="236"/>
      <c r="DA802" s="242"/>
      <c r="DB802" s="242"/>
      <c r="DC802" s="248"/>
      <c r="DD802" s="248"/>
      <c r="DE802" s="170"/>
      <c r="DF802" s="170"/>
      <c r="DG802" s="107"/>
      <c r="DH802" s="107"/>
      <c r="DK802" s="258"/>
      <c r="DL802" s="258"/>
      <c r="DM802" s="154"/>
      <c r="DN802" s="154"/>
      <c r="DO802" s="264"/>
      <c r="DP802" s="264"/>
      <c r="DQ802" s="270"/>
      <c r="DR802" s="270"/>
      <c r="DS802" s="113"/>
      <c r="DT802" s="113"/>
      <c r="DW802" s="276"/>
      <c r="DX802" s="276"/>
      <c r="DY802" s="282"/>
      <c r="DZ802" s="282"/>
      <c r="EA802" s="258"/>
      <c r="EB802" s="258"/>
      <c r="EC802" s="288"/>
      <c r="ED802" s="288"/>
      <c r="EG802" s="299"/>
      <c r="EH802" s="299"/>
      <c r="EI802" s="230"/>
      <c r="EJ802" s="230"/>
    </row>
    <row r="803" spans="1:140" s="91" customFormat="1" x14ac:dyDescent="0.2">
      <c r="A803" s="90"/>
      <c r="B803" s="81"/>
      <c r="D803" s="80"/>
      <c r="E803" s="96"/>
      <c r="F803" s="96"/>
      <c r="G803" s="97"/>
      <c r="H803" s="80"/>
      <c r="AL803" s="90"/>
      <c r="AM803" s="90"/>
      <c r="AY803" s="125"/>
      <c r="AZ803" s="125"/>
      <c r="BA803" s="107"/>
      <c r="BB803" s="107"/>
      <c r="BC803" s="131"/>
      <c r="BD803" s="131"/>
      <c r="BE803" s="170"/>
      <c r="BF803" s="170"/>
      <c r="BG803" s="119"/>
      <c r="BH803" s="119"/>
      <c r="BI803" s="113"/>
      <c r="BJ803" s="113"/>
      <c r="BK803" s="107"/>
      <c r="BL803" s="107"/>
      <c r="BM803" s="154"/>
      <c r="BN803" s="154"/>
      <c r="BO803" s="160"/>
      <c r="BP803" s="160"/>
      <c r="BQ803" s="107"/>
      <c r="BR803" s="107"/>
      <c r="BS803" s="177"/>
      <c r="BT803" s="177"/>
      <c r="BU803" s="187"/>
      <c r="BV803" s="187"/>
      <c r="BW803" s="193"/>
      <c r="BX803" s="193"/>
      <c r="BY803" s="154"/>
      <c r="BZ803" s="154"/>
      <c r="CA803" s="170"/>
      <c r="CB803" s="170"/>
      <c r="CC803" s="206"/>
      <c r="CD803" s="206"/>
      <c r="CE803" s="177"/>
      <c r="CF803" s="177"/>
      <c r="CI803" s="212"/>
      <c r="CJ803" s="212"/>
      <c r="CM803" s="160"/>
      <c r="CN803" s="160"/>
      <c r="CO803" s="218"/>
      <c r="CP803" s="218"/>
      <c r="CS803" s="107"/>
      <c r="CT803" s="107"/>
      <c r="CU803" s="187"/>
      <c r="CV803" s="187"/>
      <c r="CW803" s="230"/>
      <c r="CX803" s="230"/>
      <c r="CY803" s="236"/>
      <c r="CZ803" s="236"/>
      <c r="DA803" s="242"/>
      <c r="DB803" s="242"/>
      <c r="DC803" s="248"/>
      <c r="DD803" s="248"/>
      <c r="DE803" s="170"/>
      <c r="DF803" s="170"/>
      <c r="DG803" s="107"/>
      <c r="DH803" s="107"/>
      <c r="DK803" s="258"/>
      <c r="DL803" s="258"/>
      <c r="DM803" s="154"/>
      <c r="DN803" s="154"/>
      <c r="DO803" s="264"/>
      <c r="DP803" s="264"/>
      <c r="DQ803" s="270"/>
      <c r="DR803" s="270"/>
      <c r="DS803" s="113"/>
      <c r="DT803" s="113"/>
      <c r="DW803" s="276"/>
      <c r="DX803" s="276"/>
      <c r="DY803" s="282"/>
      <c r="DZ803" s="282"/>
      <c r="EA803" s="258"/>
      <c r="EB803" s="258"/>
      <c r="EC803" s="288"/>
      <c r="ED803" s="288"/>
      <c r="EG803" s="299"/>
      <c r="EH803" s="299"/>
      <c r="EI803" s="230"/>
      <c r="EJ803" s="230"/>
    </row>
    <row r="804" spans="1:140" s="91" customFormat="1" x14ac:dyDescent="0.2">
      <c r="A804" s="90"/>
      <c r="B804" s="81"/>
      <c r="D804" s="80"/>
      <c r="E804" s="96"/>
      <c r="F804" s="96"/>
      <c r="G804" s="97"/>
      <c r="H804" s="80"/>
      <c r="AL804" s="90"/>
      <c r="AM804" s="90"/>
      <c r="AY804" s="125"/>
      <c r="AZ804" s="125"/>
      <c r="BA804" s="107"/>
      <c r="BB804" s="107"/>
      <c r="BC804" s="131"/>
      <c r="BD804" s="131"/>
      <c r="BE804" s="170"/>
      <c r="BF804" s="170"/>
      <c r="BG804" s="119"/>
      <c r="BH804" s="119"/>
      <c r="BI804" s="113"/>
      <c r="BJ804" s="113"/>
      <c r="BK804" s="107"/>
      <c r="BL804" s="107"/>
      <c r="BM804" s="154"/>
      <c r="BN804" s="154"/>
      <c r="BO804" s="160"/>
      <c r="BP804" s="160"/>
      <c r="BQ804" s="107"/>
      <c r="BR804" s="107"/>
      <c r="BS804" s="177"/>
      <c r="BT804" s="177"/>
      <c r="BU804" s="187"/>
      <c r="BV804" s="187"/>
      <c r="BW804" s="193"/>
      <c r="BX804" s="193"/>
      <c r="BY804" s="154"/>
      <c r="BZ804" s="154"/>
      <c r="CA804" s="170"/>
      <c r="CB804" s="170"/>
      <c r="CC804" s="206"/>
      <c r="CD804" s="206"/>
      <c r="CE804" s="177"/>
      <c r="CF804" s="177"/>
      <c r="CI804" s="212"/>
      <c r="CJ804" s="212"/>
      <c r="CM804" s="160"/>
      <c r="CN804" s="160"/>
      <c r="CO804" s="218"/>
      <c r="CP804" s="218"/>
      <c r="CS804" s="107"/>
      <c r="CT804" s="107"/>
      <c r="CU804" s="187"/>
      <c r="CV804" s="187"/>
      <c r="CW804" s="230"/>
      <c r="CX804" s="230"/>
      <c r="CY804" s="236"/>
      <c r="CZ804" s="236"/>
      <c r="DA804" s="242"/>
      <c r="DB804" s="242"/>
      <c r="DC804" s="248"/>
      <c r="DD804" s="248"/>
      <c r="DE804" s="170"/>
      <c r="DF804" s="170"/>
      <c r="DG804" s="107"/>
      <c r="DH804" s="107"/>
      <c r="DK804" s="258"/>
      <c r="DL804" s="258"/>
      <c r="DM804" s="154"/>
      <c r="DN804" s="154"/>
      <c r="DO804" s="264"/>
      <c r="DP804" s="264"/>
      <c r="DQ804" s="270"/>
      <c r="DR804" s="270"/>
      <c r="DS804" s="113"/>
      <c r="DT804" s="113"/>
      <c r="DW804" s="276"/>
      <c r="DX804" s="276"/>
      <c r="DY804" s="282"/>
      <c r="DZ804" s="282"/>
      <c r="EA804" s="258"/>
      <c r="EB804" s="258"/>
      <c r="EC804" s="288"/>
      <c r="ED804" s="288"/>
      <c r="EG804" s="299"/>
      <c r="EH804" s="299"/>
      <c r="EI804" s="230"/>
      <c r="EJ804" s="230"/>
    </row>
    <row r="805" spans="1:140" s="91" customFormat="1" x14ac:dyDescent="0.2">
      <c r="A805" s="90"/>
      <c r="B805" s="81"/>
      <c r="D805" s="80"/>
      <c r="E805" s="96"/>
      <c r="F805" s="96"/>
      <c r="G805" s="97"/>
      <c r="H805" s="80"/>
      <c r="AL805" s="90"/>
      <c r="AM805" s="90"/>
      <c r="AY805" s="125"/>
      <c r="AZ805" s="125"/>
      <c r="BA805" s="107"/>
      <c r="BB805" s="107"/>
      <c r="BC805" s="131"/>
      <c r="BD805" s="131"/>
      <c r="BE805" s="170"/>
      <c r="BF805" s="170"/>
      <c r="BG805" s="119"/>
      <c r="BH805" s="119"/>
      <c r="BI805" s="113"/>
      <c r="BJ805" s="113"/>
      <c r="BK805" s="107"/>
      <c r="BL805" s="107"/>
      <c r="BM805" s="154"/>
      <c r="BN805" s="154"/>
      <c r="BO805" s="160"/>
      <c r="BP805" s="160"/>
      <c r="BQ805" s="107"/>
      <c r="BR805" s="107"/>
      <c r="BS805" s="177"/>
      <c r="BT805" s="177"/>
      <c r="BU805" s="187"/>
      <c r="BV805" s="187"/>
      <c r="BW805" s="193"/>
      <c r="BX805" s="193"/>
      <c r="BY805" s="154"/>
      <c r="BZ805" s="154"/>
      <c r="CA805" s="170"/>
      <c r="CB805" s="170"/>
      <c r="CC805" s="206"/>
      <c r="CD805" s="206"/>
      <c r="CE805" s="177"/>
      <c r="CF805" s="177"/>
      <c r="CI805" s="212"/>
      <c r="CJ805" s="212"/>
      <c r="CM805" s="160"/>
      <c r="CN805" s="160"/>
      <c r="CO805" s="218"/>
      <c r="CP805" s="218"/>
      <c r="CS805" s="107"/>
      <c r="CT805" s="107"/>
      <c r="CU805" s="187"/>
      <c r="CV805" s="187"/>
      <c r="CW805" s="230"/>
      <c r="CX805" s="230"/>
      <c r="CY805" s="236"/>
      <c r="CZ805" s="236"/>
      <c r="DA805" s="242"/>
      <c r="DB805" s="242"/>
      <c r="DC805" s="248"/>
      <c r="DD805" s="248"/>
      <c r="DE805" s="170"/>
      <c r="DF805" s="170"/>
      <c r="DG805" s="107"/>
      <c r="DH805" s="107"/>
      <c r="DK805" s="258"/>
      <c r="DL805" s="258"/>
      <c r="DM805" s="154"/>
      <c r="DN805" s="154"/>
      <c r="DO805" s="264"/>
      <c r="DP805" s="264"/>
      <c r="DQ805" s="270"/>
      <c r="DR805" s="270"/>
      <c r="DS805" s="113"/>
      <c r="DT805" s="113"/>
      <c r="DW805" s="276"/>
      <c r="DX805" s="276"/>
      <c r="DY805" s="282"/>
      <c r="DZ805" s="282"/>
      <c r="EA805" s="258"/>
      <c r="EB805" s="258"/>
      <c r="EC805" s="288"/>
      <c r="ED805" s="288"/>
      <c r="EG805" s="299"/>
      <c r="EH805" s="299"/>
      <c r="EI805" s="230"/>
      <c r="EJ805" s="230"/>
    </row>
    <row r="806" spans="1:140" s="91" customFormat="1" x14ac:dyDescent="0.2">
      <c r="A806" s="90"/>
      <c r="B806" s="81"/>
      <c r="D806" s="80"/>
      <c r="E806" s="96"/>
      <c r="F806" s="96"/>
      <c r="G806" s="97"/>
      <c r="H806" s="80"/>
      <c r="AL806" s="90"/>
      <c r="AM806" s="90"/>
      <c r="AY806" s="125"/>
      <c r="AZ806" s="125"/>
      <c r="BA806" s="107"/>
      <c r="BB806" s="107"/>
      <c r="BC806" s="131"/>
      <c r="BD806" s="131"/>
      <c r="BE806" s="170"/>
      <c r="BF806" s="170"/>
      <c r="BG806" s="119"/>
      <c r="BH806" s="119"/>
      <c r="BI806" s="113"/>
      <c r="BJ806" s="113"/>
      <c r="BK806" s="107"/>
      <c r="BL806" s="107"/>
      <c r="BM806" s="154"/>
      <c r="BN806" s="154"/>
      <c r="BO806" s="160"/>
      <c r="BP806" s="160"/>
      <c r="BQ806" s="107"/>
      <c r="BR806" s="107"/>
      <c r="BS806" s="177"/>
      <c r="BT806" s="177"/>
      <c r="BU806" s="187"/>
      <c r="BV806" s="187"/>
      <c r="BW806" s="193"/>
      <c r="BX806" s="193"/>
      <c r="BY806" s="154"/>
      <c r="BZ806" s="154"/>
      <c r="CA806" s="170"/>
      <c r="CB806" s="170"/>
      <c r="CC806" s="206"/>
      <c r="CD806" s="206"/>
      <c r="CE806" s="177"/>
      <c r="CF806" s="177"/>
      <c r="CI806" s="212"/>
      <c r="CJ806" s="212"/>
      <c r="CM806" s="160"/>
      <c r="CN806" s="160"/>
      <c r="CO806" s="218"/>
      <c r="CP806" s="218"/>
      <c r="CS806" s="107"/>
      <c r="CT806" s="107"/>
      <c r="CU806" s="187"/>
      <c r="CV806" s="187"/>
      <c r="CW806" s="230"/>
      <c r="CX806" s="230"/>
      <c r="CY806" s="236"/>
      <c r="CZ806" s="236"/>
      <c r="DA806" s="242"/>
      <c r="DB806" s="242"/>
      <c r="DC806" s="248"/>
      <c r="DD806" s="248"/>
      <c r="DE806" s="170"/>
      <c r="DF806" s="170"/>
      <c r="DG806" s="107"/>
      <c r="DH806" s="107"/>
      <c r="DK806" s="258"/>
      <c r="DL806" s="258"/>
      <c r="DM806" s="154"/>
      <c r="DN806" s="154"/>
      <c r="DO806" s="264"/>
      <c r="DP806" s="264"/>
      <c r="DQ806" s="270"/>
      <c r="DR806" s="270"/>
      <c r="DS806" s="113"/>
      <c r="DT806" s="113"/>
      <c r="DW806" s="276"/>
      <c r="DX806" s="276"/>
      <c r="DY806" s="282"/>
      <c r="DZ806" s="282"/>
      <c r="EA806" s="258"/>
      <c r="EB806" s="258"/>
      <c r="EC806" s="288"/>
      <c r="ED806" s="288"/>
      <c r="EG806" s="299"/>
      <c r="EH806" s="299"/>
      <c r="EI806" s="230"/>
      <c r="EJ806" s="230"/>
    </row>
    <row r="807" spans="1:140" s="91" customFormat="1" x14ac:dyDescent="0.2">
      <c r="A807" s="90"/>
      <c r="B807" s="81"/>
      <c r="D807" s="80"/>
      <c r="E807" s="96"/>
      <c r="F807" s="96"/>
      <c r="G807" s="97"/>
      <c r="H807" s="80"/>
      <c r="AL807" s="90"/>
      <c r="AM807" s="90"/>
      <c r="AY807" s="125"/>
      <c r="AZ807" s="125"/>
      <c r="BA807" s="107"/>
      <c r="BB807" s="107"/>
      <c r="BC807" s="131"/>
      <c r="BD807" s="131"/>
      <c r="BE807" s="170"/>
      <c r="BF807" s="170"/>
      <c r="BG807" s="119"/>
      <c r="BH807" s="119"/>
      <c r="BI807" s="113"/>
      <c r="BJ807" s="113"/>
      <c r="BK807" s="107"/>
      <c r="BL807" s="107"/>
      <c r="BM807" s="154"/>
      <c r="BN807" s="154"/>
      <c r="BO807" s="160"/>
      <c r="BP807" s="160"/>
      <c r="BQ807" s="107"/>
      <c r="BR807" s="107"/>
      <c r="BS807" s="177"/>
      <c r="BT807" s="177"/>
      <c r="BU807" s="187"/>
      <c r="BV807" s="187"/>
      <c r="BW807" s="193"/>
      <c r="BX807" s="193"/>
      <c r="BY807" s="154"/>
      <c r="BZ807" s="154"/>
      <c r="CA807" s="170"/>
      <c r="CB807" s="170"/>
      <c r="CC807" s="206"/>
      <c r="CD807" s="206"/>
      <c r="CE807" s="177"/>
      <c r="CF807" s="177"/>
      <c r="CI807" s="212"/>
      <c r="CJ807" s="212"/>
      <c r="CM807" s="160"/>
      <c r="CN807" s="160"/>
      <c r="CO807" s="218"/>
      <c r="CP807" s="218"/>
      <c r="CS807" s="107"/>
      <c r="CT807" s="107"/>
      <c r="CU807" s="187"/>
      <c r="CV807" s="187"/>
      <c r="CW807" s="230"/>
      <c r="CX807" s="230"/>
      <c r="CY807" s="236"/>
      <c r="CZ807" s="236"/>
      <c r="DA807" s="242"/>
      <c r="DB807" s="242"/>
      <c r="DC807" s="248"/>
      <c r="DD807" s="248"/>
      <c r="DE807" s="170"/>
      <c r="DF807" s="170"/>
      <c r="DG807" s="107"/>
      <c r="DH807" s="107"/>
      <c r="DK807" s="258"/>
      <c r="DL807" s="258"/>
      <c r="DM807" s="154"/>
      <c r="DN807" s="154"/>
      <c r="DO807" s="264"/>
      <c r="DP807" s="264"/>
      <c r="DQ807" s="270"/>
      <c r="DR807" s="270"/>
      <c r="DS807" s="113"/>
      <c r="DT807" s="113"/>
      <c r="DW807" s="276"/>
      <c r="DX807" s="276"/>
      <c r="DY807" s="282"/>
      <c r="DZ807" s="282"/>
      <c r="EA807" s="258"/>
      <c r="EB807" s="258"/>
      <c r="EC807" s="288"/>
      <c r="ED807" s="288"/>
      <c r="EG807" s="299"/>
      <c r="EH807" s="299"/>
      <c r="EI807" s="230"/>
      <c r="EJ807" s="230"/>
    </row>
    <row r="808" spans="1:140" s="91" customFormat="1" x14ac:dyDescent="0.2">
      <c r="A808" s="90"/>
      <c r="B808" s="81"/>
      <c r="D808" s="80"/>
      <c r="E808" s="96"/>
      <c r="F808" s="96"/>
      <c r="G808" s="97"/>
      <c r="H808" s="80"/>
      <c r="AL808" s="90"/>
      <c r="AM808" s="90"/>
      <c r="AY808" s="125"/>
      <c r="AZ808" s="125"/>
      <c r="BA808" s="107"/>
      <c r="BB808" s="107"/>
      <c r="BC808" s="131"/>
      <c r="BD808" s="131"/>
      <c r="BE808" s="170"/>
      <c r="BF808" s="170"/>
      <c r="BG808" s="119"/>
      <c r="BH808" s="119"/>
      <c r="BI808" s="113"/>
      <c r="BJ808" s="113"/>
      <c r="BK808" s="107"/>
      <c r="BL808" s="107"/>
      <c r="BM808" s="154"/>
      <c r="BN808" s="154"/>
      <c r="BO808" s="160"/>
      <c r="BP808" s="160"/>
      <c r="BQ808" s="107"/>
      <c r="BR808" s="107"/>
      <c r="BS808" s="177"/>
      <c r="BT808" s="177"/>
      <c r="BU808" s="187"/>
      <c r="BV808" s="187"/>
      <c r="BW808" s="193"/>
      <c r="BX808" s="193"/>
      <c r="BY808" s="154"/>
      <c r="BZ808" s="154"/>
      <c r="CA808" s="170"/>
      <c r="CB808" s="170"/>
      <c r="CC808" s="206"/>
      <c r="CD808" s="206"/>
      <c r="CE808" s="177"/>
      <c r="CF808" s="177"/>
      <c r="CI808" s="212"/>
      <c r="CJ808" s="212"/>
      <c r="CM808" s="160"/>
      <c r="CN808" s="160"/>
      <c r="CO808" s="218"/>
      <c r="CP808" s="218"/>
      <c r="CS808" s="107"/>
      <c r="CT808" s="107"/>
      <c r="CU808" s="187"/>
      <c r="CV808" s="187"/>
      <c r="CW808" s="230"/>
      <c r="CX808" s="230"/>
      <c r="CY808" s="236"/>
      <c r="CZ808" s="236"/>
      <c r="DA808" s="242"/>
      <c r="DB808" s="242"/>
      <c r="DC808" s="248"/>
      <c r="DD808" s="248"/>
      <c r="DE808" s="170"/>
      <c r="DF808" s="170"/>
      <c r="DG808" s="107"/>
      <c r="DH808" s="107"/>
      <c r="DK808" s="258"/>
      <c r="DL808" s="258"/>
      <c r="DM808" s="154"/>
      <c r="DN808" s="154"/>
      <c r="DO808" s="264"/>
      <c r="DP808" s="264"/>
      <c r="DQ808" s="270"/>
      <c r="DR808" s="270"/>
      <c r="DS808" s="113"/>
      <c r="DT808" s="113"/>
      <c r="DW808" s="276"/>
      <c r="DX808" s="276"/>
      <c r="DY808" s="282"/>
      <c r="DZ808" s="282"/>
      <c r="EA808" s="258"/>
      <c r="EB808" s="258"/>
      <c r="EC808" s="288"/>
      <c r="ED808" s="288"/>
      <c r="EG808" s="299"/>
      <c r="EH808" s="299"/>
      <c r="EI808" s="230"/>
      <c r="EJ808" s="230"/>
    </row>
    <row r="809" spans="1:140" s="91" customFormat="1" x14ac:dyDescent="0.2">
      <c r="A809" s="90"/>
      <c r="B809" s="81"/>
      <c r="D809" s="80"/>
      <c r="E809" s="96"/>
      <c r="F809" s="96"/>
      <c r="G809" s="97"/>
      <c r="H809" s="80"/>
      <c r="AL809" s="90"/>
      <c r="AM809" s="90"/>
      <c r="AY809" s="125"/>
      <c r="AZ809" s="125"/>
      <c r="BA809" s="107"/>
      <c r="BB809" s="107"/>
      <c r="BC809" s="131"/>
      <c r="BD809" s="131"/>
      <c r="BE809" s="170"/>
      <c r="BF809" s="170"/>
      <c r="BG809" s="119"/>
      <c r="BH809" s="119"/>
      <c r="BI809" s="113"/>
      <c r="BJ809" s="113"/>
      <c r="BK809" s="107"/>
      <c r="BL809" s="107"/>
      <c r="BM809" s="154"/>
      <c r="BN809" s="154"/>
      <c r="BO809" s="160"/>
      <c r="BP809" s="160"/>
      <c r="BQ809" s="107"/>
      <c r="BR809" s="107"/>
      <c r="BS809" s="177"/>
      <c r="BT809" s="177"/>
      <c r="BU809" s="187"/>
      <c r="BV809" s="187"/>
      <c r="BW809" s="193"/>
      <c r="BX809" s="193"/>
      <c r="BY809" s="154"/>
      <c r="BZ809" s="154"/>
      <c r="CA809" s="170"/>
      <c r="CB809" s="170"/>
      <c r="CC809" s="206"/>
      <c r="CD809" s="206"/>
      <c r="CE809" s="177"/>
      <c r="CF809" s="177"/>
      <c r="CI809" s="212"/>
      <c r="CJ809" s="212"/>
      <c r="CM809" s="160"/>
      <c r="CN809" s="160"/>
      <c r="CO809" s="218"/>
      <c r="CP809" s="218"/>
      <c r="CS809" s="107"/>
      <c r="CT809" s="107"/>
      <c r="CU809" s="187"/>
      <c r="CV809" s="187"/>
      <c r="CW809" s="230"/>
      <c r="CX809" s="230"/>
      <c r="CY809" s="236"/>
      <c r="CZ809" s="236"/>
      <c r="DA809" s="242"/>
      <c r="DB809" s="242"/>
      <c r="DC809" s="248"/>
      <c r="DD809" s="248"/>
      <c r="DE809" s="170"/>
      <c r="DF809" s="170"/>
      <c r="DG809" s="107"/>
      <c r="DH809" s="107"/>
      <c r="DK809" s="258"/>
      <c r="DL809" s="258"/>
      <c r="DM809" s="154"/>
      <c r="DN809" s="154"/>
      <c r="DO809" s="264"/>
      <c r="DP809" s="264"/>
      <c r="DQ809" s="270"/>
      <c r="DR809" s="270"/>
      <c r="DS809" s="113"/>
      <c r="DT809" s="113"/>
      <c r="DW809" s="276"/>
      <c r="DX809" s="276"/>
      <c r="DY809" s="282"/>
      <c r="DZ809" s="282"/>
      <c r="EA809" s="258"/>
      <c r="EB809" s="258"/>
      <c r="EC809" s="288"/>
      <c r="ED809" s="288"/>
      <c r="EG809" s="299"/>
      <c r="EH809" s="299"/>
      <c r="EI809" s="230"/>
      <c r="EJ809" s="230"/>
    </row>
    <row r="810" spans="1:140" s="91" customFormat="1" x14ac:dyDescent="0.2">
      <c r="A810" s="90"/>
      <c r="B810" s="81"/>
      <c r="D810" s="80"/>
      <c r="E810" s="96"/>
      <c r="F810" s="96"/>
      <c r="G810" s="97"/>
      <c r="H810" s="80"/>
      <c r="AL810" s="90"/>
      <c r="AM810" s="90"/>
      <c r="AY810" s="125"/>
      <c r="AZ810" s="125"/>
      <c r="BA810" s="107"/>
      <c r="BB810" s="107"/>
      <c r="BC810" s="131"/>
      <c r="BD810" s="131"/>
      <c r="BE810" s="170"/>
      <c r="BF810" s="170"/>
      <c r="BG810" s="119"/>
      <c r="BH810" s="119"/>
      <c r="BI810" s="113"/>
      <c r="BJ810" s="113"/>
      <c r="BK810" s="107"/>
      <c r="BL810" s="107"/>
      <c r="BM810" s="154"/>
      <c r="BN810" s="154"/>
      <c r="BO810" s="160"/>
      <c r="BP810" s="160"/>
      <c r="BQ810" s="107"/>
      <c r="BR810" s="107"/>
      <c r="BS810" s="177"/>
      <c r="BT810" s="177"/>
      <c r="BU810" s="187"/>
      <c r="BV810" s="187"/>
      <c r="BW810" s="193"/>
      <c r="BX810" s="193"/>
      <c r="BY810" s="154"/>
      <c r="BZ810" s="154"/>
      <c r="CA810" s="170"/>
      <c r="CB810" s="170"/>
      <c r="CC810" s="206"/>
      <c r="CD810" s="206"/>
      <c r="CE810" s="177"/>
      <c r="CF810" s="177"/>
      <c r="CI810" s="212"/>
      <c r="CJ810" s="212"/>
      <c r="CM810" s="160"/>
      <c r="CN810" s="160"/>
      <c r="CO810" s="218"/>
      <c r="CP810" s="218"/>
      <c r="CS810" s="107"/>
      <c r="CT810" s="107"/>
      <c r="CU810" s="187"/>
      <c r="CV810" s="187"/>
      <c r="CW810" s="230"/>
      <c r="CX810" s="230"/>
      <c r="CY810" s="236"/>
      <c r="CZ810" s="236"/>
      <c r="DA810" s="242"/>
      <c r="DB810" s="242"/>
      <c r="DC810" s="248"/>
      <c r="DD810" s="248"/>
      <c r="DE810" s="170"/>
      <c r="DF810" s="170"/>
      <c r="DG810" s="107"/>
      <c r="DH810" s="107"/>
      <c r="DK810" s="258"/>
      <c r="DL810" s="258"/>
      <c r="DM810" s="154"/>
      <c r="DN810" s="154"/>
      <c r="DO810" s="264"/>
      <c r="DP810" s="264"/>
      <c r="DQ810" s="270"/>
      <c r="DR810" s="270"/>
      <c r="DS810" s="113"/>
      <c r="DT810" s="113"/>
      <c r="DW810" s="276"/>
      <c r="DX810" s="276"/>
      <c r="DY810" s="282"/>
      <c r="DZ810" s="282"/>
      <c r="EA810" s="258"/>
      <c r="EB810" s="258"/>
      <c r="EC810" s="288"/>
      <c r="ED810" s="288"/>
      <c r="EG810" s="299"/>
      <c r="EH810" s="299"/>
      <c r="EI810" s="230"/>
      <c r="EJ810" s="230"/>
    </row>
    <row r="811" spans="1:140" s="91" customFormat="1" x14ac:dyDescent="0.2">
      <c r="A811" s="90"/>
      <c r="B811" s="81"/>
      <c r="D811" s="80"/>
      <c r="E811" s="96"/>
      <c r="F811" s="96"/>
      <c r="G811" s="97"/>
      <c r="H811" s="80"/>
      <c r="AL811" s="90"/>
      <c r="AM811" s="90"/>
      <c r="AY811" s="125"/>
      <c r="AZ811" s="125"/>
      <c r="BA811" s="107"/>
      <c r="BB811" s="107"/>
      <c r="BC811" s="131"/>
      <c r="BD811" s="131"/>
      <c r="BE811" s="170"/>
      <c r="BF811" s="170"/>
      <c r="BG811" s="119"/>
      <c r="BH811" s="119"/>
      <c r="BI811" s="113"/>
      <c r="BJ811" s="113"/>
      <c r="BK811" s="107"/>
      <c r="BL811" s="107"/>
      <c r="BM811" s="154"/>
      <c r="BN811" s="154"/>
      <c r="BO811" s="160"/>
      <c r="BP811" s="160"/>
      <c r="BQ811" s="107"/>
      <c r="BR811" s="107"/>
      <c r="BS811" s="177"/>
      <c r="BT811" s="177"/>
      <c r="BU811" s="187"/>
      <c r="BV811" s="187"/>
      <c r="BW811" s="193"/>
      <c r="BX811" s="193"/>
      <c r="BY811" s="154"/>
      <c r="BZ811" s="154"/>
      <c r="CA811" s="170"/>
      <c r="CB811" s="170"/>
      <c r="CC811" s="206"/>
      <c r="CD811" s="206"/>
      <c r="CE811" s="177"/>
      <c r="CF811" s="177"/>
      <c r="CI811" s="212"/>
      <c r="CJ811" s="212"/>
      <c r="CM811" s="160"/>
      <c r="CN811" s="160"/>
      <c r="CO811" s="218"/>
      <c r="CP811" s="218"/>
      <c r="CS811" s="107"/>
      <c r="CT811" s="107"/>
      <c r="CU811" s="187"/>
      <c r="CV811" s="187"/>
      <c r="CW811" s="230"/>
      <c r="CX811" s="230"/>
      <c r="CY811" s="236"/>
      <c r="CZ811" s="236"/>
      <c r="DA811" s="242"/>
      <c r="DB811" s="242"/>
      <c r="DC811" s="248"/>
      <c r="DD811" s="248"/>
      <c r="DE811" s="170"/>
      <c r="DF811" s="170"/>
      <c r="DG811" s="107"/>
      <c r="DH811" s="107"/>
      <c r="DK811" s="258"/>
      <c r="DL811" s="258"/>
      <c r="DM811" s="154"/>
      <c r="DN811" s="154"/>
      <c r="DO811" s="264"/>
      <c r="DP811" s="264"/>
      <c r="DQ811" s="270"/>
      <c r="DR811" s="270"/>
      <c r="DS811" s="113"/>
      <c r="DT811" s="113"/>
      <c r="DW811" s="276"/>
      <c r="DX811" s="276"/>
      <c r="DY811" s="282"/>
      <c r="DZ811" s="282"/>
      <c r="EA811" s="258"/>
      <c r="EB811" s="258"/>
      <c r="EC811" s="288"/>
      <c r="ED811" s="288"/>
      <c r="EG811" s="299"/>
      <c r="EH811" s="299"/>
      <c r="EI811" s="230"/>
      <c r="EJ811" s="230"/>
    </row>
    <row r="812" spans="1:140" s="91" customFormat="1" x14ac:dyDescent="0.2">
      <c r="A812" s="90"/>
      <c r="B812" s="81"/>
      <c r="D812" s="80"/>
      <c r="E812" s="96"/>
      <c r="F812" s="96"/>
      <c r="G812" s="97"/>
      <c r="H812" s="80"/>
      <c r="AL812" s="90"/>
      <c r="AM812" s="90"/>
      <c r="AY812" s="125"/>
      <c r="AZ812" s="125"/>
      <c r="BA812" s="107"/>
      <c r="BB812" s="107"/>
      <c r="BC812" s="131"/>
      <c r="BD812" s="131"/>
      <c r="BE812" s="170"/>
      <c r="BF812" s="170"/>
      <c r="BG812" s="119"/>
      <c r="BH812" s="119"/>
      <c r="BI812" s="113"/>
      <c r="BJ812" s="113"/>
      <c r="BK812" s="107"/>
      <c r="BL812" s="107"/>
      <c r="BM812" s="154"/>
      <c r="BN812" s="154"/>
      <c r="BO812" s="160"/>
      <c r="BP812" s="160"/>
      <c r="BQ812" s="107"/>
      <c r="BR812" s="107"/>
      <c r="BS812" s="177"/>
      <c r="BT812" s="177"/>
      <c r="BU812" s="187"/>
      <c r="BV812" s="187"/>
      <c r="BW812" s="193"/>
      <c r="BX812" s="193"/>
      <c r="BY812" s="154"/>
      <c r="BZ812" s="154"/>
      <c r="CA812" s="170"/>
      <c r="CB812" s="170"/>
      <c r="CC812" s="206"/>
      <c r="CD812" s="206"/>
      <c r="CE812" s="177"/>
      <c r="CF812" s="177"/>
      <c r="CI812" s="212"/>
      <c r="CJ812" s="212"/>
      <c r="CM812" s="160"/>
      <c r="CN812" s="160"/>
      <c r="CO812" s="218"/>
      <c r="CP812" s="218"/>
      <c r="CS812" s="107"/>
      <c r="CT812" s="107"/>
      <c r="CU812" s="187"/>
      <c r="CV812" s="187"/>
      <c r="CW812" s="230"/>
      <c r="CX812" s="230"/>
      <c r="CY812" s="236"/>
      <c r="CZ812" s="236"/>
      <c r="DA812" s="242"/>
      <c r="DB812" s="242"/>
      <c r="DC812" s="248"/>
      <c r="DD812" s="248"/>
      <c r="DE812" s="170"/>
      <c r="DF812" s="170"/>
      <c r="DG812" s="107"/>
      <c r="DH812" s="107"/>
      <c r="DK812" s="258"/>
      <c r="DL812" s="258"/>
      <c r="DM812" s="154"/>
      <c r="DN812" s="154"/>
      <c r="DO812" s="264"/>
      <c r="DP812" s="264"/>
      <c r="DQ812" s="270"/>
      <c r="DR812" s="270"/>
      <c r="DS812" s="113"/>
      <c r="DT812" s="113"/>
      <c r="DW812" s="276"/>
      <c r="DX812" s="276"/>
      <c r="DY812" s="282"/>
      <c r="DZ812" s="282"/>
      <c r="EA812" s="258"/>
      <c r="EB812" s="258"/>
      <c r="EC812" s="288"/>
      <c r="ED812" s="288"/>
      <c r="EG812" s="299"/>
      <c r="EH812" s="299"/>
      <c r="EI812" s="230"/>
      <c r="EJ812" s="230"/>
    </row>
    <row r="813" spans="1:140" s="91" customFormat="1" x14ac:dyDescent="0.2">
      <c r="A813" s="90"/>
      <c r="B813" s="81"/>
      <c r="D813" s="80"/>
      <c r="E813" s="96"/>
      <c r="F813" s="96"/>
      <c r="G813" s="97"/>
      <c r="H813" s="80"/>
      <c r="AL813" s="90"/>
      <c r="AM813" s="90"/>
      <c r="AY813" s="125"/>
      <c r="AZ813" s="125"/>
      <c r="BA813" s="107"/>
      <c r="BB813" s="107"/>
      <c r="BC813" s="131"/>
      <c r="BD813" s="131"/>
      <c r="BE813" s="170"/>
      <c r="BF813" s="170"/>
      <c r="BG813" s="119"/>
      <c r="BH813" s="119"/>
      <c r="BI813" s="113"/>
      <c r="BJ813" s="113"/>
      <c r="BK813" s="107"/>
      <c r="BL813" s="107"/>
      <c r="BM813" s="154"/>
      <c r="BN813" s="154"/>
      <c r="BO813" s="160"/>
      <c r="BP813" s="160"/>
      <c r="BQ813" s="107"/>
      <c r="BR813" s="107"/>
      <c r="BS813" s="177"/>
      <c r="BT813" s="177"/>
      <c r="BU813" s="187"/>
      <c r="BV813" s="187"/>
      <c r="BW813" s="193"/>
      <c r="BX813" s="193"/>
      <c r="BY813" s="154"/>
      <c r="BZ813" s="154"/>
      <c r="CA813" s="170"/>
      <c r="CB813" s="170"/>
      <c r="CC813" s="206"/>
      <c r="CD813" s="206"/>
      <c r="CE813" s="177"/>
      <c r="CF813" s="177"/>
      <c r="CI813" s="212"/>
      <c r="CJ813" s="212"/>
      <c r="CM813" s="160"/>
      <c r="CN813" s="160"/>
      <c r="CO813" s="218"/>
      <c r="CP813" s="218"/>
      <c r="CS813" s="107"/>
      <c r="CT813" s="107"/>
      <c r="CU813" s="187"/>
      <c r="CV813" s="187"/>
      <c r="CW813" s="230"/>
      <c r="CX813" s="230"/>
      <c r="CY813" s="236"/>
      <c r="CZ813" s="236"/>
      <c r="DA813" s="242"/>
      <c r="DB813" s="242"/>
      <c r="DC813" s="248"/>
      <c r="DD813" s="248"/>
      <c r="DE813" s="170"/>
      <c r="DF813" s="170"/>
      <c r="DG813" s="107"/>
      <c r="DH813" s="107"/>
      <c r="DK813" s="258"/>
      <c r="DL813" s="258"/>
      <c r="DM813" s="154"/>
      <c r="DN813" s="154"/>
      <c r="DO813" s="264"/>
      <c r="DP813" s="264"/>
      <c r="DQ813" s="270"/>
      <c r="DR813" s="270"/>
      <c r="DS813" s="113"/>
      <c r="DT813" s="113"/>
      <c r="DW813" s="276"/>
      <c r="DX813" s="276"/>
      <c r="DY813" s="282"/>
      <c r="DZ813" s="282"/>
      <c r="EA813" s="258"/>
      <c r="EB813" s="258"/>
      <c r="EC813" s="288"/>
      <c r="ED813" s="288"/>
      <c r="EG813" s="299"/>
      <c r="EH813" s="299"/>
      <c r="EI813" s="230"/>
      <c r="EJ813" s="230"/>
    </row>
    <row r="814" spans="1:140" s="91" customFormat="1" x14ac:dyDescent="0.2">
      <c r="A814" s="90"/>
      <c r="B814" s="81"/>
      <c r="D814" s="80"/>
      <c r="E814" s="96"/>
      <c r="F814" s="96"/>
      <c r="G814" s="97"/>
      <c r="H814" s="80"/>
      <c r="AL814" s="90"/>
      <c r="AM814" s="90"/>
      <c r="AY814" s="125"/>
      <c r="AZ814" s="125"/>
      <c r="BA814" s="107"/>
      <c r="BB814" s="107"/>
      <c r="BC814" s="131"/>
      <c r="BD814" s="131"/>
      <c r="BE814" s="170"/>
      <c r="BF814" s="170"/>
      <c r="BG814" s="119"/>
      <c r="BH814" s="119"/>
      <c r="BI814" s="113"/>
      <c r="BJ814" s="113"/>
      <c r="BK814" s="107"/>
      <c r="BL814" s="107"/>
      <c r="BM814" s="154"/>
      <c r="BN814" s="154"/>
      <c r="BO814" s="160"/>
      <c r="BP814" s="160"/>
      <c r="BQ814" s="107"/>
      <c r="BR814" s="107"/>
      <c r="BS814" s="177"/>
      <c r="BT814" s="177"/>
      <c r="BU814" s="187"/>
      <c r="BV814" s="187"/>
      <c r="BW814" s="193"/>
      <c r="BX814" s="193"/>
      <c r="BY814" s="154"/>
      <c r="BZ814" s="154"/>
      <c r="CA814" s="170"/>
      <c r="CB814" s="170"/>
      <c r="CC814" s="206"/>
      <c r="CD814" s="206"/>
      <c r="CE814" s="177"/>
      <c r="CF814" s="177"/>
      <c r="CI814" s="212"/>
      <c r="CJ814" s="212"/>
      <c r="CM814" s="160"/>
      <c r="CN814" s="160"/>
      <c r="CO814" s="218"/>
      <c r="CP814" s="218"/>
      <c r="CS814" s="107"/>
      <c r="CT814" s="107"/>
      <c r="CU814" s="187"/>
      <c r="CV814" s="187"/>
      <c r="CW814" s="230"/>
      <c r="CX814" s="230"/>
      <c r="CY814" s="236"/>
      <c r="CZ814" s="236"/>
      <c r="DA814" s="242"/>
      <c r="DB814" s="242"/>
      <c r="DC814" s="248"/>
      <c r="DD814" s="248"/>
      <c r="DE814" s="170"/>
      <c r="DF814" s="170"/>
      <c r="DG814" s="107"/>
      <c r="DH814" s="107"/>
      <c r="DK814" s="258"/>
      <c r="DL814" s="258"/>
      <c r="DM814" s="154"/>
      <c r="DN814" s="154"/>
      <c r="DO814" s="264"/>
      <c r="DP814" s="264"/>
      <c r="DQ814" s="270"/>
      <c r="DR814" s="270"/>
      <c r="DS814" s="113"/>
      <c r="DT814" s="113"/>
      <c r="DW814" s="276"/>
      <c r="DX814" s="276"/>
      <c r="DY814" s="282"/>
      <c r="DZ814" s="282"/>
      <c r="EA814" s="258"/>
      <c r="EB814" s="258"/>
      <c r="EC814" s="288"/>
      <c r="ED814" s="288"/>
      <c r="EG814" s="299"/>
      <c r="EH814" s="299"/>
      <c r="EI814" s="230"/>
      <c r="EJ814" s="230"/>
    </row>
    <row r="815" spans="1:140" s="91" customFormat="1" x14ac:dyDescent="0.2">
      <c r="A815" s="90"/>
      <c r="B815" s="81"/>
      <c r="D815" s="80"/>
      <c r="E815" s="96"/>
      <c r="F815" s="96"/>
      <c r="G815" s="97"/>
      <c r="H815" s="80"/>
      <c r="AL815" s="90"/>
      <c r="AM815" s="90"/>
      <c r="AY815" s="125"/>
      <c r="AZ815" s="125"/>
      <c r="BA815" s="107"/>
      <c r="BB815" s="107"/>
      <c r="BC815" s="131"/>
      <c r="BD815" s="131"/>
      <c r="BE815" s="170"/>
      <c r="BF815" s="170"/>
      <c r="BG815" s="119"/>
      <c r="BH815" s="119"/>
      <c r="BI815" s="113"/>
      <c r="BJ815" s="113"/>
      <c r="BK815" s="107"/>
      <c r="BL815" s="107"/>
      <c r="BM815" s="154"/>
      <c r="BN815" s="154"/>
      <c r="BO815" s="160"/>
      <c r="BP815" s="160"/>
      <c r="BQ815" s="107"/>
      <c r="BR815" s="107"/>
      <c r="BS815" s="177"/>
      <c r="BT815" s="177"/>
      <c r="BU815" s="187"/>
      <c r="BV815" s="187"/>
      <c r="BW815" s="193"/>
      <c r="BX815" s="193"/>
      <c r="BY815" s="154"/>
      <c r="BZ815" s="154"/>
      <c r="CA815" s="170"/>
      <c r="CB815" s="170"/>
      <c r="CC815" s="206"/>
      <c r="CD815" s="206"/>
      <c r="CE815" s="177"/>
      <c r="CF815" s="177"/>
      <c r="CI815" s="212"/>
      <c r="CJ815" s="212"/>
      <c r="CM815" s="160"/>
      <c r="CN815" s="160"/>
      <c r="CO815" s="218"/>
      <c r="CP815" s="218"/>
      <c r="CS815" s="107"/>
      <c r="CT815" s="107"/>
      <c r="CU815" s="187"/>
      <c r="CV815" s="187"/>
      <c r="CW815" s="230"/>
      <c r="CX815" s="230"/>
      <c r="CY815" s="236"/>
      <c r="CZ815" s="236"/>
      <c r="DA815" s="242"/>
      <c r="DB815" s="242"/>
      <c r="DC815" s="248"/>
      <c r="DD815" s="248"/>
      <c r="DE815" s="170"/>
      <c r="DF815" s="170"/>
      <c r="DG815" s="107"/>
      <c r="DH815" s="107"/>
      <c r="DK815" s="258"/>
      <c r="DL815" s="258"/>
      <c r="DM815" s="154"/>
      <c r="DN815" s="154"/>
      <c r="DO815" s="264"/>
      <c r="DP815" s="264"/>
      <c r="DQ815" s="270"/>
      <c r="DR815" s="270"/>
      <c r="DS815" s="113"/>
      <c r="DT815" s="113"/>
      <c r="DW815" s="276"/>
      <c r="DX815" s="276"/>
      <c r="DY815" s="282"/>
      <c r="DZ815" s="282"/>
      <c r="EA815" s="258"/>
      <c r="EB815" s="258"/>
      <c r="EC815" s="288"/>
      <c r="ED815" s="288"/>
      <c r="EG815" s="299"/>
      <c r="EH815" s="299"/>
      <c r="EI815" s="230"/>
      <c r="EJ815" s="230"/>
    </row>
    <row r="816" spans="1:140" s="91" customFormat="1" x14ac:dyDescent="0.2">
      <c r="A816" s="90"/>
      <c r="B816" s="81"/>
      <c r="D816" s="80"/>
      <c r="E816" s="96"/>
      <c r="F816" s="96"/>
      <c r="G816" s="97"/>
      <c r="H816" s="80"/>
      <c r="AL816" s="90"/>
      <c r="AM816" s="90"/>
      <c r="AY816" s="125"/>
      <c r="AZ816" s="125"/>
      <c r="BA816" s="107"/>
      <c r="BB816" s="107"/>
      <c r="BC816" s="131"/>
      <c r="BD816" s="131"/>
      <c r="BE816" s="170"/>
      <c r="BF816" s="170"/>
      <c r="BG816" s="119"/>
      <c r="BH816" s="119"/>
      <c r="BI816" s="113"/>
      <c r="BJ816" s="113"/>
      <c r="BK816" s="107"/>
      <c r="BL816" s="107"/>
      <c r="BM816" s="154"/>
      <c r="BN816" s="154"/>
      <c r="BO816" s="160"/>
      <c r="BP816" s="160"/>
      <c r="BQ816" s="107"/>
      <c r="BR816" s="107"/>
      <c r="BS816" s="177"/>
      <c r="BT816" s="177"/>
      <c r="BU816" s="187"/>
      <c r="BV816" s="187"/>
      <c r="BW816" s="193"/>
      <c r="BX816" s="193"/>
      <c r="BY816" s="154"/>
      <c r="BZ816" s="154"/>
      <c r="CA816" s="170"/>
      <c r="CB816" s="170"/>
      <c r="CC816" s="206"/>
      <c r="CD816" s="206"/>
      <c r="CE816" s="177"/>
      <c r="CF816" s="177"/>
      <c r="CI816" s="212"/>
      <c r="CJ816" s="212"/>
      <c r="CM816" s="160"/>
      <c r="CN816" s="160"/>
      <c r="CO816" s="218"/>
      <c r="CP816" s="218"/>
      <c r="CS816" s="107"/>
      <c r="CT816" s="107"/>
      <c r="CU816" s="187"/>
      <c r="CV816" s="187"/>
      <c r="CW816" s="230"/>
      <c r="CX816" s="230"/>
      <c r="CY816" s="236"/>
      <c r="CZ816" s="236"/>
      <c r="DA816" s="242"/>
      <c r="DB816" s="242"/>
      <c r="DC816" s="248"/>
      <c r="DD816" s="248"/>
      <c r="DE816" s="170"/>
      <c r="DF816" s="170"/>
      <c r="DG816" s="107"/>
      <c r="DH816" s="107"/>
      <c r="DK816" s="258"/>
      <c r="DL816" s="258"/>
      <c r="DM816" s="154"/>
      <c r="DN816" s="154"/>
      <c r="DO816" s="264"/>
      <c r="DP816" s="264"/>
      <c r="DQ816" s="270"/>
      <c r="DR816" s="270"/>
      <c r="DS816" s="113"/>
      <c r="DT816" s="113"/>
      <c r="DW816" s="276"/>
      <c r="DX816" s="276"/>
      <c r="DY816" s="282"/>
      <c r="DZ816" s="282"/>
      <c r="EA816" s="258"/>
      <c r="EB816" s="258"/>
      <c r="EC816" s="288"/>
      <c r="ED816" s="288"/>
      <c r="EG816" s="299"/>
      <c r="EH816" s="299"/>
      <c r="EI816" s="230"/>
      <c r="EJ816" s="230"/>
    </row>
    <row r="817" spans="1:140" s="91" customFormat="1" x14ac:dyDescent="0.2">
      <c r="A817" s="90"/>
      <c r="B817" s="81"/>
      <c r="D817" s="80"/>
      <c r="E817" s="96"/>
      <c r="F817" s="96"/>
      <c r="G817" s="97"/>
      <c r="H817" s="80"/>
      <c r="AL817" s="90"/>
      <c r="AM817" s="90"/>
      <c r="AY817" s="125"/>
      <c r="AZ817" s="125"/>
      <c r="BA817" s="107"/>
      <c r="BB817" s="107"/>
      <c r="BC817" s="131"/>
      <c r="BD817" s="131"/>
      <c r="BE817" s="170"/>
      <c r="BF817" s="170"/>
      <c r="BG817" s="119"/>
      <c r="BH817" s="119"/>
      <c r="BI817" s="113"/>
      <c r="BJ817" s="113"/>
      <c r="BK817" s="107"/>
      <c r="BL817" s="107"/>
      <c r="BM817" s="154"/>
      <c r="BN817" s="154"/>
      <c r="BO817" s="160"/>
      <c r="BP817" s="160"/>
      <c r="BQ817" s="107"/>
      <c r="BR817" s="107"/>
      <c r="BS817" s="177"/>
      <c r="BT817" s="177"/>
      <c r="BU817" s="187"/>
      <c r="BV817" s="187"/>
      <c r="BW817" s="193"/>
      <c r="BX817" s="193"/>
      <c r="BY817" s="154"/>
      <c r="BZ817" s="154"/>
      <c r="CA817" s="170"/>
      <c r="CB817" s="170"/>
      <c r="CC817" s="206"/>
      <c r="CD817" s="206"/>
      <c r="CE817" s="177"/>
      <c r="CF817" s="177"/>
      <c r="CI817" s="212"/>
      <c r="CJ817" s="212"/>
      <c r="CM817" s="160"/>
      <c r="CN817" s="160"/>
      <c r="CO817" s="218"/>
      <c r="CP817" s="218"/>
      <c r="CS817" s="107"/>
      <c r="CT817" s="107"/>
      <c r="CU817" s="187"/>
      <c r="CV817" s="187"/>
      <c r="CW817" s="230"/>
      <c r="CX817" s="230"/>
      <c r="CY817" s="236"/>
      <c r="CZ817" s="236"/>
      <c r="DA817" s="242"/>
      <c r="DB817" s="242"/>
      <c r="DC817" s="248"/>
      <c r="DD817" s="248"/>
      <c r="DE817" s="170"/>
      <c r="DF817" s="170"/>
      <c r="DG817" s="107"/>
      <c r="DH817" s="107"/>
      <c r="DK817" s="258"/>
      <c r="DL817" s="258"/>
      <c r="DM817" s="154"/>
      <c r="DN817" s="154"/>
      <c r="DO817" s="264"/>
      <c r="DP817" s="264"/>
      <c r="DQ817" s="270"/>
      <c r="DR817" s="270"/>
      <c r="DS817" s="113"/>
      <c r="DT817" s="113"/>
      <c r="DW817" s="276"/>
      <c r="DX817" s="276"/>
      <c r="DY817" s="282"/>
      <c r="DZ817" s="282"/>
      <c r="EA817" s="258"/>
      <c r="EB817" s="258"/>
      <c r="EC817" s="288"/>
      <c r="ED817" s="288"/>
      <c r="EG817" s="299"/>
      <c r="EH817" s="299"/>
      <c r="EI817" s="230"/>
      <c r="EJ817" s="230"/>
    </row>
    <row r="818" spans="1:140" s="91" customFormat="1" x14ac:dyDescent="0.2">
      <c r="A818" s="90"/>
      <c r="B818" s="81"/>
      <c r="D818" s="80"/>
      <c r="E818" s="96"/>
      <c r="F818" s="96"/>
      <c r="G818" s="97"/>
      <c r="H818" s="80"/>
      <c r="AL818" s="90"/>
      <c r="AM818" s="90"/>
      <c r="AY818" s="125"/>
      <c r="AZ818" s="125"/>
      <c r="BA818" s="107"/>
      <c r="BB818" s="107"/>
      <c r="BC818" s="131"/>
      <c r="BD818" s="131"/>
      <c r="BE818" s="170"/>
      <c r="BF818" s="170"/>
      <c r="BG818" s="119"/>
      <c r="BH818" s="119"/>
      <c r="BI818" s="113"/>
      <c r="BJ818" s="113"/>
      <c r="BK818" s="107"/>
      <c r="BL818" s="107"/>
      <c r="BM818" s="154"/>
      <c r="BN818" s="154"/>
      <c r="BO818" s="160"/>
      <c r="BP818" s="160"/>
      <c r="BQ818" s="107"/>
      <c r="BR818" s="107"/>
      <c r="BS818" s="177"/>
      <c r="BT818" s="177"/>
      <c r="BU818" s="187"/>
      <c r="BV818" s="187"/>
      <c r="BW818" s="193"/>
      <c r="BX818" s="193"/>
      <c r="BY818" s="154"/>
      <c r="BZ818" s="154"/>
      <c r="CA818" s="170"/>
      <c r="CB818" s="170"/>
      <c r="CC818" s="206"/>
      <c r="CD818" s="206"/>
      <c r="CE818" s="177"/>
      <c r="CF818" s="177"/>
      <c r="CI818" s="212"/>
      <c r="CJ818" s="212"/>
      <c r="CM818" s="160"/>
      <c r="CN818" s="160"/>
      <c r="CO818" s="218"/>
      <c r="CP818" s="218"/>
      <c r="CS818" s="107"/>
      <c r="CT818" s="107"/>
      <c r="CU818" s="187"/>
      <c r="CV818" s="187"/>
      <c r="CW818" s="230"/>
      <c r="CX818" s="230"/>
      <c r="CY818" s="236"/>
      <c r="CZ818" s="236"/>
      <c r="DA818" s="242"/>
      <c r="DB818" s="242"/>
      <c r="DC818" s="248"/>
      <c r="DD818" s="248"/>
      <c r="DE818" s="170"/>
      <c r="DF818" s="170"/>
      <c r="DG818" s="107"/>
      <c r="DH818" s="107"/>
      <c r="DK818" s="258"/>
      <c r="DL818" s="258"/>
      <c r="DM818" s="154"/>
      <c r="DN818" s="154"/>
      <c r="DO818" s="264"/>
      <c r="DP818" s="264"/>
      <c r="DQ818" s="270"/>
      <c r="DR818" s="270"/>
      <c r="DS818" s="113"/>
      <c r="DT818" s="113"/>
      <c r="DW818" s="276"/>
      <c r="DX818" s="276"/>
      <c r="DY818" s="282"/>
      <c r="DZ818" s="282"/>
      <c r="EA818" s="258"/>
      <c r="EB818" s="258"/>
      <c r="EC818" s="288"/>
      <c r="ED818" s="288"/>
      <c r="EG818" s="299"/>
      <c r="EH818" s="299"/>
      <c r="EI818" s="230"/>
      <c r="EJ818" s="230"/>
    </row>
    <row r="819" spans="1:140" s="91" customFormat="1" x14ac:dyDescent="0.2">
      <c r="A819" s="90"/>
      <c r="B819" s="81"/>
      <c r="D819" s="80"/>
      <c r="E819" s="96"/>
      <c r="F819" s="96"/>
      <c r="G819" s="97"/>
      <c r="H819" s="80"/>
      <c r="AL819" s="90"/>
      <c r="AM819" s="90"/>
      <c r="AY819" s="125"/>
      <c r="AZ819" s="125"/>
      <c r="BA819" s="107"/>
      <c r="BB819" s="107"/>
      <c r="BC819" s="131"/>
      <c r="BD819" s="131"/>
      <c r="BE819" s="170"/>
      <c r="BF819" s="170"/>
      <c r="BG819" s="119"/>
      <c r="BH819" s="119"/>
      <c r="BI819" s="113"/>
      <c r="BJ819" s="113"/>
      <c r="BK819" s="107"/>
      <c r="BL819" s="107"/>
      <c r="BM819" s="154"/>
      <c r="BN819" s="154"/>
      <c r="BO819" s="160"/>
      <c r="BP819" s="160"/>
      <c r="BQ819" s="107"/>
      <c r="BR819" s="107"/>
      <c r="BS819" s="177"/>
      <c r="BT819" s="177"/>
      <c r="BU819" s="187"/>
      <c r="BV819" s="187"/>
      <c r="BW819" s="193"/>
      <c r="BX819" s="193"/>
      <c r="BY819" s="154"/>
      <c r="BZ819" s="154"/>
      <c r="CA819" s="170"/>
      <c r="CB819" s="170"/>
      <c r="CC819" s="206"/>
      <c r="CD819" s="206"/>
      <c r="CE819" s="177"/>
      <c r="CF819" s="177"/>
      <c r="CI819" s="212"/>
      <c r="CJ819" s="212"/>
      <c r="CM819" s="160"/>
      <c r="CN819" s="160"/>
      <c r="CO819" s="218"/>
      <c r="CP819" s="218"/>
      <c r="CS819" s="107"/>
      <c r="CT819" s="107"/>
      <c r="CU819" s="187"/>
      <c r="CV819" s="187"/>
      <c r="CW819" s="230"/>
      <c r="CX819" s="230"/>
      <c r="CY819" s="236"/>
      <c r="CZ819" s="236"/>
      <c r="DA819" s="242"/>
      <c r="DB819" s="242"/>
      <c r="DC819" s="248"/>
      <c r="DD819" s="248"/>
      <c r="DE819" s="170"/>
      <c r="DF819" s="170"/>
      <c r="DG819" s="107"/>
      <c r="DH819" s="107"/>
      <c r="DK819" s="258"/>
      <c r="DL819" s="258"/>
      <c r="DM819" s="154"/>
      <c r="DN819" s="154"/>
      <c r="DO819" s="264"/>
      <c r="DP819" s="264"/>
      <c r="DQ819" s="270"/>
      <c r="DR819" s="270"/>
      <c r="DS819" s="113"/>
      <c r="DT819" s="113"/>
      <c r="DW819" s="276"/>
      <c r="DX819" s="276"/>
      <c r="DY819" s="282"/>
      <c r="DZ819" s="282"/>
      <c r="EA819" s="258"/>
      <c r="EB819" s="258"/>
      <c r="EC819" s="288"/>
      <c r="ED819" s="288"/>
      <c r="EG819" s="299"/>
      <c r="EH819" s="299"/>
      <c r="EI819" s="230"/>
      <c r="EJ819" s="230"/>
    </row>
    <row r="820" spans="1:140" s="91" customFormat="1" x14ac:dyDescent="0.2">
      <c r="A820" s="90"/>
      <c r="B820" s="81"/>
      <c r="D820" s="80"/>
      <c r="E820" s="96"/>
      <c r="F820" s="96"/>
      <c r="G820" s="97"/>
      <c r="H820" s="80"/>
      <c r="AL820" s="90"/>
      <c r="AM820" s="90"/>
      <c r="AY820" s="125"/>
      <c r="AZ820" s="125"/>
      <c r="BA820" s="107"/>
      <c r="BB820" s="107"/>
      <c r="BC820" s="131"/>
      <c r="BD820" s="131"/>
      <c r="BE820" s="170"/>
      <c r="BF820" s="170"/>
      <c r="BG820" s="119"/>
      <c r="BH820" s="119"/>
      <c r="BI820" s="113"/>
      <c r="BJ820" s="113"/>
      <c r="BK820" s="107"/>
      <c r="BL820" s="107"/>
      <c r="BM820" s="154"/>
      <c r="BN820" s="154"/>
      <c r="BO820" s="160"/>
      <c r="BP820" s="160"/>
      <c r="BQ820" s="107"/>
      <c r="BR820" s="107"/>
      <c r="BS820" s="177"/>
      <c r="BT820" s="177"/>
      <c r="BU820" s="187"/>
      <c r="BV820" s="187"/>
      <c r="BW820" s="193"/>
      <c r="BX820" s="193"/>
      <c r="BY820" s="154"/>
      <c r="BZ820" s="154"/>
      <c r="CA820" s="170"/>
      <c r="CB820" s="170"/>
      <c r="CC820" s="206"/>
      <c r="CD820" s="206"/>
      <c r="CE820" s="177"/>
      <c r="CF820" s="177"/>
      <c r="CI820" s="212"/>
      <c r="CJ820" s="212"/>
      <c r="CM820" s="160"/>
      <c r="CN820" s="160"/>
      <c r="CO820" s="218"/>
      <c r="CP820" s="218"/>
      <c r="CS820" s="107"/>
      <c r="CT820" s="107"/>
      <c r="CU820" s="187"/>
      <c r="CV820" s="187"/>
      <c r="CW820" s="230"/>
      <c r="CX820" s="230"/>
      <c r="CY820" s="236"/>
      <c r="CZ820" s="236"/>
      <c r="DA820" s="242"/>
      <c r="DB820" s="242"/>
      <c r="DC820" s="248"/>
      <c r="DD820" s="248"/>
      <c r="DE820" s="170"/>
      <c r="DF820" s="170"/>
      <c r="DG820" s="107"/>
      <c r="DH820" s="107"/>
      <c r="DK820" s="258"/>
      <c r="DL820" s="258"/>
      <c r="DM820" s="154"/>
      <c r="DN820" s="154"/>
      <c r="DO820" s="264"/>
      <c r="DP820" s="264"/>
      <c r="DQ820" s="270"/>
      <c r="DR820" s="270"/>
      <c r="DS820" s="113"/>
      <c r="DT820" s="113"/>
      <c r="DW820" s="276"/>
      <c r="DX820" s="276"/>
      <c r="DY820" s="282"/>
      <c r="DZ820" s="282"/>
      <c r="EA820" s="258"/>
      <c r="EB820" s="258"/>
      <c r="EC820" s="288"/>
      <c r="ED820" s="288"/>
      <c r="EG820" s="299"/>
      <c r="EH820" s="299"/>
      <c r="EI820" s="230"/>
      <c r="EJ820" s="230"/>
    </row>
    <row r="821" spans="1:140" s="91" customFormat="1" x14ac:dyDescent="0.2">
      <c r="A821" s="90"/>
      <c r="B821" s="81"/>
      <c r="D821" s="80"/>
      <c r="E821" s="96"/>
      <c r="F821" s="96"/>
      <c r="G821" s="97"/>
      <c r="H821" s="80"/>
      <c r="AL821" s="90"/>
      <c r="AM821" s="90"/>
      <c r="AY821" s="125"/>
      <c r="AZ821" s="125"/>
      <c r="BA821" s="107"/>
      <c r="BB821" s="107"/>
      <c r="BC821" s="131"/>
      <c r="BD821" s="131"/>
      <c r="BE821" s="170"/>
      <c r="BF821" s="170"/>
      <c r="BG821" s="119"/>
      <c r="BH821" s="119"/>
      <c r="BI821" s="113"/>
      <c r="BJ821" s="113"/>
      <c r="BK821" s="107"/>
      <c r="BL821" s="107"/>
      <c r="BM821" s="154"/>
      <c r="BN821" s="154"/>
      <c r="BO821" s="160"/>
      <c r="BP821" s="160"/>
      <c r="BQ821" s="107"/>
      <c r="BR821" s="107"/>
      <c r="BS821" s="177"/>
      <c r="BT821" s="177"/>
      <c r="BU821" s="187"/>
      <c r="BV821" s="187"/>
      <c r="BW821" s="193"/>
      <c r="BX821" s="193"/>
      <c r="BY821" s="154"/>
      <c r="BZ821" s="154"/>
      <c r="CA821" s="170"/>
      <c r="CB821" s="170"/>
      <c r="CC821" s="206"/>
      <c r="CD821" s="206"/>
      <c r="CE821" s="177"/>
      <c r="CF821" s="177"/>
      <c r="CI821" s="212"/>
      <c r="CJ821" s="212"/>
      <c r="CM821" s="160"/>
      <c r="CN821" s="160"/>
      <c r="CO821" s="218"/>
      <c r="CP821" s="218"/>
      <c r="CS821" s="107"/>
      <c r="CT821" s="107"/>
      <c r="CU821" s="187"/>
      <c r="CV821" s="187"/>
      <c r="CW821" s="230"/>
      <c r="CX821" s="230"/>
      <c r="CY821" s="236"/>
      <c r="CZ821" s="236"/>
      <c r="DA821" s="242"/>
      <c r="DB821" s="242"/>
      <c r="DC821" s="248"/>
      <c r="DD821" s="248"/>
      <c r="DE821" s="170"/>
      <c r="DF821" s="170"/>
      <c r="DG821" s="107"/>
      <c r="DH821" s="107"/>
      <c r="DK821" s="258"/>
      <c r="DL821" s="258"/>
      <c r="DM821" s="154"/>
      <c r="DN821" s="154"/>
      <c r="DO821" s="264"/>
      <c r="DP821" s="264"/>
      <c r="DQ821" s="270"/>
      <c r="DR821" s="270"/>
      <c r="DS821" s="113"/>
      <c r="DT821" s="113"/>
      <c r="DW821" s="276"/>
      <c r="DX821" s="276"/>
      <c r="DY821" s="282"/>
      <c r="DZ821" s="282"/>
      <c r="EA821" s="258"/>
      <c r="EB821" s="258"/>
      <c r="EC821" s="288"/>
      <c r="ED821" s="288"/>
      <c r="EG821" s="299"/>
      <c r="EH821" s="299"/>
      <c r="EI821" s="230"/>
      <c r="EJ821" s="230"/>
    </row>
    <row r="822" spans="1:140" s="91" customFormat="1" x14ac:dyDescent="0.2">
      <c r="A822" s="90"/>
      <c r="B822" s="81"/>
      <c r="D822" s="80"/>
      <c r="E822" s="96"/>
      <c r="F822" s="96"/>
      <c r="G822" s="97"/>
      <c r="H822" s="80"/>
      <c r="AL822" s="90"/>
      <c r="AM822" s="90"/>
      <c r="AY822" s="125"/>
      <c r="AZ822" s="125"/>
      <c r="BA822" s="107"/>
      <c r="BB822" s="107"/>
      <c r="BC822" s="131"/>
      <c r="BD822" s="131"/>
      <c r="BE822" s="170"/>
      <c r="BF822" s="170"/>
      <c r="BG822" s="119"/>
      <c r="BH822" s="119"/>
      <c r="BI822" s="113"/>
      <c r="BJ822" s="113"/>
      <c r="BK822" s="107"/>
      <c r="BL822" s="107"/>
      <c r="BM822" s="154"/>
      <c r="BN822" s="154"/>
      <c r="BO822" s="160"/>
      <c r="BP822" s="160"/>
      <c r="BQ822" s="107"/>
      <c r="BR822" s="107"/>
      <c r="BS822" s="177"/>
      <c r="BT822" s="177"/>
      <c r="BU822" s="187"/>
      <c r="BV822" s="187"/>
      <c r="BW822" s="193"/>
      <c r="BX822" s="193"/>
      <c r="BY822" s="154"/>
      <c r="BZ822" s="154"/>
      <c r="CA822" s="170"/>
      <c r="CB822" s="170"/>
      <c r="CC822" s="206"/>
      <c r="CD822" s="206"/>
      <c r="CE822" s="177"/>
      <c r="CF822" s="177"/>
      <c r="CI822" s="212"/>
      <c r="CJ822" s="212"/>
      <c r="CM822" s="160"/>
      <c r="CN822" s="160"/>
      <c r="CO822" s="218"/>
      <c r="CP822" s="218"/>
      <c r="CS822" s="107"/>
      <c r="CT822" s="107"/>
      <c r="CU822" s="187"/>
      <c r="CV822" s="187"/>
      <c r="CW822" s="230"/>
      <c r="CX822" s="230"/>
      <c r="CY822" s="236"/>
      <c r="CZ822" s="236"/>
      <c r="DA822" s="242"/>
      <c r="DB822" s="242"/>
      <c r="DC822" s="248"/>
      <c r="DD822" s="248"/>
      <c r="DE822" s="170"/>
      <c r="DF822" s="170"/>
      <c r="DG822" s="107"/>
      <c r="DH822" s="107"/>
      <c r="DK822" s="258"/>
      <c r="DL822" s="258"/>
      <c r="DM822" s="154"/>
      <c r="DN822" s="154"/>
      <c r="DO822" s="264"/>
      <c r="DP822" s="264"/>
      <c r="DQ822" s="270"/>
      <c r="DR822" s="270"/>
      <c r="DS822" s="113"/>
      <c r="DT822" s="113"/>
      <c r="DW822" s="276"/>
      <c r="DX822" s="276"/>
      <c r="DY822" s="282"/>
      <c r="DZ822" s="282"/>
      <c r="EA822" s="258"/>
      <c r="EB822" s="258"/>
      <c r="EC822" s="288"/>
      <c r="ED822" s="288"/>
      <c r="EG822" s="299"/>
      <c r="EH822" s="299"/>
      <c r="EI822" s="230"/>
      <c r="EJ822" s="230"/>
    </row>
    <row r="823" spans="1:140" s="91" customFormat="1" x14ac:dyDescent="0.2">
      <c r="A823" s="90"/>
      <c r="B823" s="81"/>
      <c r="D823" s="80"/>
      <c r="E823" s="96"/>
      <c r="F823" s="96"/>
      <c r="G823" s="97"/>
      <c r="H823" s="80"/>
      <c r="AL823" s="90"/>
      <c r="AM823" s="90"/>
      <c r="AY823" s="125"/>
      <c r="AZ823" s="125"/>
      <c r="BA823" s="107"/>
      <c r="BB823" s="107"/>
      <c r="BC823" s="131"/>
      <c r="BD823" s="131"/>
      <c r="BE823" s="170"/>
      <c r="BF823" s="170"/>
      <c r="BG823" s="119"/>
      <c r="BH823" s="119"/>
      <c r="BI823" s="113"/>
      <c r="BJ823" s="113"/>
      <c r="BK823" s="107"/>
      <c r="BL823" s="107"/>
      <c r="BM823" s="154"/>
      <c r="BN823" s="154"/>
      <c r="BO823" s="160"/>
      <c r="BP823" s="160"/>
      <c r="BQ823" s="107"/>
      <c r="BR823" s="107"/>
      <c r="BS823" s="177"/>
      <c r="BT823" s="177"/>
      <c r="BU823" s="187"/>
      <c r="BV823" s="187"/>
      <c r="BW823" s="193"/>
      <c r="BX823" s="193"/>
      <c r="BY823" s="154"/>
      <c r="BZ823" s="154"/>
      <c r="CA823" s="170"/>
      <c r="CB823" s="170"/>
      <c r="CC823" s="206"/>
      <c r="CD823" s="206"/>
      <c r="CE823" s="177"/>
      <c r="CF823" s="177"/>
      <c r="CI823" s="212"/>
      <c r="CJ823" s="212"/>
      <c r="CM823" s="160"/>
      <c r="CN823" s="160"/>
      <c r="CO823" s="218"/>
      <c r="CP823" s="218"/>
      <c r="CS823" s="107"/>
      <c r="CT823" s="107"/>
      <c r="CU823" s="187"/>
      <c r="CV823" s="187"/>
      <c r="CW823" s="230"/>
      <c r="CX823" s="230"/>
      <c r="CY823" s="236"/>
      <c r="CZ823" s="236"/>
      <c r="DA823" s="242"/>
      <c r="DB823" s="242"/>
      <c r="DC823" s="248"/>
      <c r="DD823" s="248"/>
      <c r="DE823" s="170"/>
      <c r="DF823" s="170"/>
      <c r="DG823" s="107"/>
      <c r="DH823" s="107"/>
      <c r="DK823" s="258"/>
      <c r="DL823" s="258"/>
      <c r="DM823" s="154"/>
      <c r="DN823" s="154"/>
      <c r="DO823" s="264"/>
      <c r="DP823" s="264"/>
      <c r="DQ823" s="270"/>
      <c r="DR823" s="270"/>
      <c r="DS823" s="113"/>
      <c r="DT823" s="113"/>
      <c r="DW823" s="276"/>
      <c r="DX823" s="276"/>
      <c r="DY823" s="282"/>
      <c r="DZ823" s="282"/>
      <c r="EA823" s="258"/>
      <c r="EB823" s="258"/>
      <c r="EC823" s="288"/>
      <c r="ED823" s="288"/>
      <c r="EG823" s="299"/>
      <c r="EH823" s="299"/>
      <c r="EI823" s="230"/>
      <c r="EJ823" s="230"/>
    </row>
    <row r="824" spans="1:140" s="91" customFormat="1" x14ac:dyDescent="0.2">
      <c r="A824" s="90"/>
      <c r="B824" s="81"/>
      <c r="D824" s="80"/>
      <c r="E824" s="96"/>
      <c r="F824" s="96"/>
      <c r="G824" s="97"/>
      <c r="H824" s="80"/>
      <c r="AL824" s="90"/>
      <c r="AM824" s="90"/>
      <c r="AY824" s="125"/>
      <c r="AZ824" s="125"/>
      <c r="BA824" s="107"/>
      <c r="BB824" s="107"/>
      <c r="BC824" s="131"/>
      <c r="BD824" s="131"/>
      <c r="BE824" s="170"/>
      <c r="BF824" s="170"/>
      <c r="BG824" s="119"/>
      <c r="BH824" s="119"/>
      <c r="BI824" s="113"/>
      <c r="BJ824" s="113"/>
      <c r="BK824" s="107"/>
      <c r="BL824" s="107"/>
      <c r="BM824" s="154"/>
      <c r="BN824" s="154"/>
      <c r="BO824" s="160"/>
      <c r="BP824" s="160"/>
      <c r="BQ824" s="107"/>
      <c r="BR824" s="107"/>
      <c r="BS824" s="177"/>
      <c r="BT824" s="177"/>
      <c r="BU824" s="187"/>
      <c r="BV824" s="187"/>
      <c r="BW824" s="193"/>
      <c r="BX824" s="193"/>
      <c r="BY824" s="154"/>
      <c r="BZ824" s="154"/>
      <c r="CA824" s="170"/>
      <c r="CB824" s="170"/>
      <c r="CC824" s="206"/>
      <c r="CD824" s="206"/>
      <c r="CE824" s="177"/>
      <c r="CF824" s="177"/>
      <c r="CI824" s="212"/>
      <c r="CJ824" s="212"/>
      <c r="CM824" s="160"/>
      <c r="CN824" s="160"/>
      <c r="CO824" s="218"/>
      <c r="CP824" s="218"/>
      <c r="CS824" s="107"/>
      <c r="CT824" s="107"/>
      <c r="CU824" s="187"/>
      <c r="CV824" s="187"/>
      <c r="CW824" s="230"/>
      <c r="CX824" s="230"/>
      <c r="CY824" s="236"/>
      <c r="CZ824" s="236"/>
      <c r="DA824" s="242"/>
      <c r="DB824" s="242"/>
      <c r="DC824" s="248"/>
      <c r="DD824" s="248"/>
      <c r="DE824" s="170"/>
      <c r="DF824" s="170"/>
      <c r="DG824" s="107"/>
      <c r="DH824" s="107"/>
      <c r="DK824" s="258"/>
      <c r="DL824" s="258"/>
      <c r="DM824" s="154"/>
      <c r="DN824" s="154"/>
      <c r="DO824" s="264"/>
      <c r="DP824" s="264"/>
      <c r="DQ824" s="270"/>
      <c r="DR824" s="270"/>
      <c r="DS824" s="113"/>
      <c r="DT824" s="113"/>
      <c r="DW824" s="276"/>
      <c r="DX824" s="276"/>
      <c r="DY824" s="282"/>
      <c r="DZ824" s="282"/>
      <c r="EA824" s="258"/>
      <c r="EB824" s="258"/>
      <c r="EC824" s="288"/>
      <c r="ED824" s="288"/>
      <c r="EG824" s="299"/>
      <c r="EH824" s="299"/>
      <c r="EI824" s="230"/>
      <c r="EJ824" s="230"/>
    </row>
    <row r="825" spans="1:140" s="91" customFormat="1" x14ac:dyDescent="0.2">
      <c r="A825" s="90"/>
      <c r="B825" s="81"/>
      <c r="D825" s="80"/>
      <c r="E825" s="96"/>
      <c r="F825" s="96"/>
      <c r="G825" s="97"/>
      <c r="H825" s="80"/>
      <c r="AL825" s="90"/>
      <c r="AM825" s="90"/>
      <c r="AY825" s="125"/>
      <c r="AZ825" s="125"/>
      <c r="BA825" s="107"/>
      <c r="BB825" s="107"/>
      <c r="BC825" s="131"/>
      <c r="BD825" s="131"/>
      <c r="BE825" s="170"/>
      <c r="BF825" s="170"/>
      <c r="BG825" s="119"/>
      <c r="BH825" s="119"/>
      <c r="BI825" s="113"/>
      <c r="BJ825" s="113"/>
      <c r="BK825" s="107"/>
      <c r="BL825" s="107"/>
      <c r="BM825" s="154"/>
      <c r="BN825" s="154"/>
      <c r="BO825" s="160"/>
      <c r="BP825" s="160"/>
      <c r="BQ825" s="107"/>
      <c r="BR825" s="107"/>
      <c r="BS825" s="177"/>
      <c r="BT825" s="177"/>
      <c r="BU825" s="187"/>
      <c r="BV825" s="187"/>
      <c r="BW825" s="193"/>
      <c r="BX825" s="193"/>
      <c r="BY825" s="154"/>
      <c r="BZ825" s="154"/>
      <c r="CA825" s="170"/>
      <c r="CB825" s="170"/>
      <c r="CC825" s="206"/>
      <c r="CD825" s="206"/>
      <c r="CE825" s="177"/>
      <c r="CF825" s="177"/>
      <c r="CI825" s="212"/>
      <c r="CJ825" s="212"/>
      <c r="CM825" s="160"/>
      <c r="CN825" s="160"/>
      <c r="CO825" s="218"/>
      <c r="CP825" s="218"/>
      <c r="CS825" s="107"/>
      <c r="CT825" s="107"/>
      <c r="CU825" s="187"/>
      <c r="CV825" s="187"/>
      <c r="CW825" s="230"/>
      <c r="CX825" s="230"/>
      <c r="CY825" s="236"/>
      <c r="CZ825" s="236"/>
      <c r="DA825" s="242"/>
      <c r="DB825" s="242"/>
      <c r="DC825" s="248"/>
      <c r="DD825" s="248"/>
      <c r="DE825" s="170"/>
      <c r="DF825" s="170"/>
      <c r="DG825" s="107"/>
      <c r="DH825" s="107"/>
      <c r="DK825" s="258"/>
      <c r="DL825" s="258"/>
      <c r="DM825" s="154"/>
      <c r="DN825" s="154"/>
      <c r="DO825" s="264"/>
      <c r="DP825" s="264"/>
      <c r="DQ825" s="270"/>
      <c r="DR825" s="270"/>
      <c r="DS825" s="113"/>
      <c r="DT825" s="113"/>
      <c r="DW825" s="276"/>
      <c r="DX825" s="276"/>
      <c r="DY825" s="282"/>
      <c r="DZ825" s="282"/>
      <c r="EA825" s="258"/>
      <c r="EB825" s="258"/>
      <c r="EC825" s="288"/>
      <c r="ED825" s="288"/>
      <c r="EG825" s="299"/>
      <c r="EH825" s="299"/>
      <c r="EI825" s="230"/>
      <c r="EJ825" s="230"/>
    </row>
    <row r="826" spans="1:140" s="91" customFormat="1" x14ac:dyDescent="0.2">
      <c r="A826" s="90"/>
      <c r="B826" s="81"/>
      <c r="D826" s="80"/>
      <c r="E826" s="96"/>
      <c r="F826" s="96"/>
      <c r="G826" s="97"/>
      <c r="H826" s="80"/>
      <c r="AL826" s="90"/>
      <c r="AM826" s="90"/>
      <c r="AY826" s="125"/>
      <c r="AZ826" s="125"/>
      <c r="BA826" s="107"/>
      <c r="BB826" s="107"/>
      <c r="BC826" s="131"/>
      <c r="BD826" s="131"/>
      <c r="BE826" s="170"/>
      <c r="BF826" s="170"/>
      <c r="BG826" s="119"/>
      <c r="BH826" s="119"/>
      <c r="BI826" s="113"/>
      <c r="BJ826" s="113"/>
      <c r="BK826" s="107"/>
      <c r="BL826" s="107"/>
      <c r="BM826" s="154"/>
      <c r="BN826" s="154"/>
      <c r="BO826" s="160"/>
      <c r="BP826" s="160"/>
      <c r="BQ826" s="107"/>
      <c r="BR826" s="107"/>
      <c r="BS826" s="177"/>
      <c r="BT826" s="177"/>
      <c r="BU826" s="187"/>
      <c r="BV826" s="187"/>
      <c r="BW826" s="193"/>
      <c r="BX826" s="193"/>
      <c r="BY826" s="154"/>
      <c r="BZ826" s="154"/>
      <c r="CA826" s="170"/>
      <c r="CB826" s="170"/>
      <c r="CC826" s="206"/>
      <c r="CD826" s="206"/>
      <c r="CE826" s="177"/>
      <c r="CF826" s="177"/>
      <c r="CI826" s="212"/>
      <c r="CJ826" s="212"/>
      <c r="CM826" s="160"/>
      <c r="CN826" s="160"/>
      <c r="CO826" s="218"/>
      <c r="CP826" s="218"/>
      <c r="CS826" s="107"/>
      <c r="CT826" s="107"/>
      <c r="CU826" s="187"/>
      <c r="CV826" s="187"/>
      <c r="CW826" s="230"/>
      <c r="CX826" s="230"/>
      <c r="CY826" s="236"/>
      <c r="CZ826" s="236"/>
      <c r="DA826" s="242"/>
      <c r="DB826" s="242"/>
      <c r="DC826" s="248"/>
      <c r="DD826" s="248"/>
      <c r="DE826" s="170"/>
      <c r="DF826" s="170"/>
      <c r="DG826" s="107"/>
      <c r="DH826" s="107"/>
      <c r="DK826" s="258"/>
      <c r="DL826" s="258"/>
      <c r="DM826" s="154"/>
      <c r="DN826" s="154"/>
      <c r="DO826" s="264"/>
      <c r="DP826" s="264"/>
      <c r="DQ826" s="270"/>
      <c r="DR826" s="270"/>
      <c r="DS826" s="113"/>
      <c r="DT826" s="113"/>
      <c r="DW826" s="276"/>
      <c r="DX826" s="276"/>
      <c r="DY826" s="282"/>
      <c r="DZ826" s="282"/>
      <c r="EA826" s="258"/>
      <c r="EB826" s="258"/>
      <c r="EC826" s="288"/>
      <c r="ED826" s="288"/>
      <c r="EG826" s="299"/>
      <c r="EH826" s="299"/>
      <c r="EI826" s="230"/>
      <c r="EJ826" s="230"/>
    </row>
    <row r="827" spans="1:140" s="91" customFormat="1" x14ac:dyDescent="0.2">
      <c r="A827" s="90"/>
      <c r="B827" s="81"/>
      <c r="D827" s="80"/>
      <c r="E827" s="96"/>
      <c r="F827" s="96"/>
      <c r="G827" s="97"/>
      <c r="H827" s="80"/>
      <c r="AL827" s="90"/>
      <c r="AM827" s="90"/>
      <c r="AY827" s="125"/>
      <c r="AZ827" s="125"/>
      <c r="BA827" s="107"/>
      <c r="BB827" s="107"/>
      <c r="BC827" s="131"/>
      <c r="BD827" s="131"/>
      <c r="BE827" s="170"/>
      <c r="BF827" s="170"/>
      <c r="BG827" s="119"/>
      <c r="BH827" s="119"/>
      <c r="BI827" s="113"/>
      <c r="BJ827" s="113"/>
      <c r="BK827" s="107"/>
      <c r="BL827" s="107"/>
      <c r="BM827" s="154"/>
      <c r="BN827" s="154"/>
      <c r="BO827" s="160"/>
      <c r="BP827" s="160"/>
      <c r="BQ827" s="107"/>
      <c r="BR827" s="107"/>
      <c r="BS827" s="177"/>
      <c r="BT827" s="177"/>
      <c r="BU827" s="187"/>
      <c r="BV827" s="187"/>
      <c r="BW827" s="193"/>
      <c r="BX827" s="193"/>
      <c r="BY827" s="154"/>
      <c r="BZ827" s="154"/>
      <c r="CA827" s="170"/>
      <c r="CB827" s="170"/>
      <c r="CC827" s="206"/>
      <c r="CD827" s="206"/>
      <c r="CE827" s="177"/>
      <c r="CF827" s="177"/>
      <c r="CI827" s="212"/>
      <c r="CJ827" s="212"/>
      <c r="CM827" s="160"/>
      <c r="CN827" s="160"/>
      <c r="CO827" s="218"/>
      <c r="CP827" s="218"/>
      <c r="CS827" s="107"/>
      <c r="CT827" s="107"/>
      <c r="CU827" s="187"/>
      <c r="CV827" s="187"/>
      <c r="CW827" s="230"/>
      <c r="CX827" s="230"/>
      <c r="CY827" s="236"/>
      <c r="CZ827" s="236"/>
      <c r="DA827" s="242"/>
      <c r="DB827" s="242"/>
      <c r="DC827" s="248"/>
      <c r="DD827" s="248"/>
      <c r="DE827" s="170"/>
      <c r="DF827" s="170"/>
      <c r="DG827" s="107"/>
      <c r="DH827" s="107"/>
      <c r="DK827" s="258"/>
      <c r="DL827" s="258"/>
      <c r="DM827" s="154"/>
      <c r="DN827" s="154"/>
      <c r="DO827" s="264"/>
      <c r="DP827" s="264"/>
      <c r="DQ827" s="270"/>
      <c r="DR827" s="270"/>
      <c r="DS827" s="113"/>
      <c r="DT827" s="113"/>
      <c r="DW827" s="276"/>
      <c r="DX827" s="276"/>
      <c r="DY827" s="282"/>
      <c r="DZ827" s="282"/>
      <c r="EA827" s="258"/>
      <c r="EB827" s="258"/>
      <c r="EC827" s="288"/>
      <c r="ED827" s="288"/>
      <c r="EG827" s="299"/>
      <c r="EH827" s="299"/>
      <c r="EI827" s="230"/>
      <c r="EJ827" s="230"/>
    </row>
    <row r="828" spans="1:140" s="91" customFormat="1" x14ac:dyDescent="0.2">
      <c r="A828" s="90"/>
      <c r="B828" s="81"/>
      <c r="D828" s="80"/>
      <c r="E828" s="96"/>
      <c r="F828" s="96"/>
      <c r="G828" s="97"/>
      <c r="H828" s="80"/>
      <c r="AL828" s="90"/>
      <c r="AM828" s="90"/>
      <c r="AY828" s="125"/>
      <c r="AZ828" s="125"/>
      <c r="BA828" s="107"/>
      <c r="BB828" s="107"/>
      <c r="BC828" s="131"/>
      <c r="BD828" s="131"/>
      <c r="BE828" s="170"/>
      <c r="BF828" s="170"/>
      <c r="BG828" s="119"/>
      <c r="BH828" s="119"/>
      <c r="BI828" s="113"/>
      <c r="BJ828" s="113"/>
      <c r="BK828" s="107"/>
      <c r="BL828" s="107"/>
      <c r="BM828" s="154"/>
      <c r="BN828" s="154"/>
      <c r="BO828" s="160"/>
      <c r="BP828" s="160"/>
      <c r="BQ828" s="107"/>
      <c r="BR828" s="107"/>
      <c r="BS828" s="177"/>
      <c r="BT828" s="177"/>
      <c r="BU828" s="187"/>
      <c r="BV828" s="187"/>
      <c r="BW828" s="193"/>
      <c r="BX828" s="193"/>
      <c r="BY828" s="154"/>
      <c r="BZ828" s="154"/>
      <c r="CA828" s="170"/>
      <c r="CB828" s="170"/>
      <c r="CC828" s="206"/>
      <c r="CD828" s="206"/>
      <c r="CE828" s="177"/>
      <c r="CF828" s="177"/>
      <c r="CI828" s="212"/>
      <c r="CJ828" s="212"/>
      <c r="CM828" s="160"/>
      <c r="CN828" s="160"/>
      <c r="CO828" s="218"/>
      <c r="CP828" s="218"/>
      <c r="CS828" s="107"/>
      <c r="CT828" s="107"/>
      <c r="CU828" s="187"/>
      <c r="CV828" s="187"/>
      <c r="CW828" s="230"/>
      <c r="CX828" s="230"/>
      <c r="CY828" s="236"/>
      <c r="CZ828" s="236"/>
      <c r="DA828" s="242"/>
      <c r="DB828" s="242"/>
      <c r="DC828" s="248"/>
      <c r="DD828" s="248"/>
      <c r="DE828" s="170"/>
      <c r="DF828" s="170"/>
      <c r="DG828" s="107"/>
      <c r="DH828" s="107"/>
      <c r="DK828" s="258"/>
      <c r="DL828" s="258"/>
      <c r="DM828" s="154"/>
      <c r="DN828" s="154"/>
      <c r="DO828" s="264"/>
      <c r="DP828" s="264"/>
      <c r="DQ828" s="270"/>
      <c r="DR828" s="270"/>
      <c r="DS828" s="113"/>
      <c r="DT828" s="113"/>
      <c r="DW828" s="276"/>
      <c r="DX828" s="276"/>
      <c r="DY828" s="282"/>
      <c r="DZ828" s="282"/>
      <c r="EA828" s="258"/>
      <c r="EB828" s="258"/>
      <c r="EC828" s="288"/>
      <c r="ED828" s="288"/>
      <c r="EG828" s="299"/>
      <c r="EH828" s="299"/>
      <c r="EI828" s="230"/>
      <c r="EJ828" s="230"/>
    </row>
    <row r="829" spans="1:140" s="91" customFormat="1" x14ac:dyDescent="0.2">
      <c r="A829" s="90"/>
      <c r="B829" s="81"/>
      <c r="D829" s="80"/>
      <c r="E829" s="96"/>
      <c r="F829" s="96"/>
      <c r="G829" s="97"/>
      <c r="H829" s="80"/>
      <c r="AL829" s="90"/>
      <c r="AM829" s="90"/>
      <c r="AY829" s="125"/>
      <c r="AZ829" s="125"/>
      <c r="BA829" s="107"/>
      <c r="BB829" s="107"/>
      <c r="BC829" s="131"/>
      <c r="BD829" s="131"/>
      <c r="BE829" s="170"/>
      <c r="BF829" s="170"/>
      <c r="BG829" s="119"/>
      <c r="BH829" s="119"/>
      <c r="BI829" s="113"/>
      <c r="BJ829" s="113"/>
      <c r="BK829" s="107"/>
      <c r="BL829" s="107"/>
      <c r="BM829" s="154"/>
      <c r="BN829" s="154"/>
      <c r="BO829" s="160"/>
      <c r="BP829" s="160"/>
      <c r="BQ829" s="107"/>
      <c r="BR829" s="107"/>
      <c r="BS829" s="177"/>
      <c r="BT829" s="177"/>
      <c r="BU829" s="187"/>
      <c r="BV829" s="187"/>
      <c r="BW829" s="193"/>
      <c r="BX829" s="193"/>
      <c r="BY829" s="154"/>
      <c r="BZ829" s="154"/>
      <c r="CA829" s="170"/>
      <c r="CB829" s="170"/>
      <c r="CC829" s="206"/>
      <c r="CD829" s="206"/>
      <c r="CE829" s="177"/>
      <c r="CF829" s="177"/>
      <c r="CI829" s="212"/>
      <c r="CJ829" s="212"/>
      <c r="CM829" s="160"/>
      <c r="CN829" s="160"/>
      <c r="CO829" s="218"/>
      <c r="CP829" s="218"/>
      <c r="CS829" s="107"/>
      <c r="CT829" s="107"/>
      <c r="CU829" s="187"/>
      <c r="CV829" s="187"/>
      <c r="CW829" s="230"/>
      <c r="CX829" s="230"/>
      <c r="CY829" s="236"/>
      <c r="CZ829" s="236"/>
      <c r="DA829" s="242"/>
      <c r="DB829" s="242"/>
      <c r="DC829" s="248"/>
      <c r="DD829" s="248"/>
      <c r="DE829" s="170"/>
      <c r="DF829" s="170"/>
      <c r="DG829" s="107"/>
      <c r="DH829" s="107"/>
      <c r="DK829" s="258"/>
      <c r="DL829" s="258"/>
      <c r="DM829" s="154"/>
      <c r="DN829" s="154"/>
      <c r="DO829" s="264"/>
      <c r="DP829" s="264"/>
      <c r="DQ829" s="270"/>
      <c r="DR829" s="270"/>
      <c r="DS829" s="113"/>
      <c r="DT829" s="113"/>
      <c r="DW829" s="276"/>
      <c r="DX829" s="276"/>
      <c r="DY829" s="282"/>
      <c r="DZ829" s="282"/>
      <c r="EA829" s="258"/>
      <c r="EB829" s="258"/>
      <c r="EC829" s="288"/>
      <c r="ED829" s="288"/>
      <c r="EG829" s="299"/>
      <c r="EH829" s="299"/>
      <c r="EI829" s="230"/>
      <c r="EJ829" s="230"/>
    </row>
    <row r="830" spans="1:140" s="91" customFormat="1" x14ac:dyDescent="0.2">
      <c r="A830" s="90"/>
      <c r="B830" s="81"/>
      <c r="D830" s="80"/>
      <c r="E830" s="96"/>
      <c r="F830" s="96"/>
      <c r="G830" s="97"/>
      <c r="H830" s="80"/>
      <c r="AL830" s="90"/>
      <c r="AM830" s="90"/>
      <c r="AY830" s="125"/>
      <c r="AZ830" s="125"/>
      <c r="BA830" s="107"/>
      <c r="BB830" s="107"/>
      <c r="BC830" s="131"/>
      <c r="BD830" s="131"/>
      <c r="BE830" s="170"/>
      <c r="BF830" s="170"/>
      <c r="BG830" s="119"/>
      <c r="BH830" s="119"/>
      <c r="BI830" s="113"/>
      <c r="BJ830" s="113"/>
      <c r="BK830" s="107"/>
      <c r="BL830" s="107"/>
      <c r="BM830" s="154"/>
      <c r="BN830" s="154"/>
      <c r="BO830" s="160"/>
      <c r="BP830" s="160"/>
      <c r="BQ830" s="107"/>
      <c r="BR830" s="107"/>
      <c r="BS830" s="177"/>
      <c r="BT830" s="177"/>
      <c r="BU830" s="187"/>
      <c r="BV830" s="187"/>
      <c r="BW830" s="193"/>
      <c r="BX830" s="193"/>
      <c r="BY830" s="154"/>
      <c r="BZ830" s="154"/>
      <c r="CA830" s="170"/>
      <c r="CB830" s="170"/>
      <c r="CC830" s="206"/>
      <c r="CD830" s="206"/>
      <c r="CE830" s="177"/>
      <c r="CF830" s="177"/>
      <c r="CI830" s="212"/>
      <c r="CJ830" s="212"/>
      <c r="CM830" s="160"/>
      <c r="CN830" s="160"/>
      <c r="CO830" s="218"/>
      <c r="CP830" s="218"/>
      <c r="CS830" s="107"/>
      <c r="CT830" s="107"/>
      <c r="CU830" s="187"/>
      <c r="CV830" s="187"/>
      <c r="CW830" s="230"/>
      <c r="CX830" s="230"/>
      <c r="CY830" s="236"/>
      <c r="CZ830" s="236"/>
      <c r="DA830" s="242"/>
      <c r="DB830" s="242"/>
      <c r="DC830" s="248"/>
      <c r="DD830" s="248"/>
      <c r="DE830" s="170"/>
      <c r="DF830" s="170"/>
      <c r="DG830" s="107"/>
      <c r="DH830" s="107"/>
      <c r="DK830" s="258"/>
      <c r="DL830" s="258"/>
      <c r="DM830" s="154"/>
      <c r="DN830" s="154"/>
      <c r="DO830" s="264"/>
      <c r="DP830" s="264"/>
      <c r="DQ830" s="270"/>
      <c r="DR830" s="270"/>
      <c r="DS830" s="113"/>
      <c r="DT830" s="113"/>
      <c r="DW830" s="276"/>
      <c r="DX830" s="276"/>
      <c r="DY830" s="282"/>
      <c r="DZ830" s="282"/>
      <c r="EA830" s="258"/>
      <c r="EB830" s="258"/>
      <c r="EC830" s="288"/>
      <c r="ED830" s="288"/>
      <c r="EG830" s="299"/>
      <c r="EH830" s="299"/>
      <c r="EI830" s="230"/>
      <c r="EJ830" s="230"/>
    </row>
    <row r="831" spans="1:140" s="91" customFormat="1" x14ac:dyDescent="0.2">
      <c r="A831" s="90"/>
      <c r="B831" s="81"/>
      <c r="D831" s="80"/>
      <c r="E831" s="96"/>
      <c r="F831" s="96"/>
      <c r="G831" s="97"/>
      <c r="H831" s="80"/>
      <c r="AL831" s="90"/>
      <c r="AM831" s="90"/>
      <c r="AY831" s="125"/>
      <c r="AZ831" s="125"/>
      <c r="BA831" s="107"/>
      <c r="BB831" s="107"/>
      <c r="BC831" s="131"/>
      <c r="BD831" s="131"/>
      <c r="BE831" s="170"/>
      <c r="BF831" s="170"/>
      <c r="BG831" s="119"/>
      <c r="BH831" s="119"/>
      <c r="BI831" s="113"/>
      <c r="BJ831" s="113"/>
      <c r="BK831" s="107"/>
      <c r="BL831" s="107"/>
      <c r="BM831" s="154"/>
      <c r="BN831" s="154"/>
      <c r="BO831" s="160"/>
      <c r="BP831" s="160"/>
      <c r="BQ831" s="107"/>
      <c r="BR831" s="107"/>
      <c r="BS831" s="177"/>
      <c r="BT831" s="177"/>
      <c r="BU831" s="187"/>
      <c r="BV831" s="187"/>
      <c r="BW831" s="193"/>
      <c r="BX831" s="193"/>
      <c r="BY831" s="154"/>
      <c r="BZ831" s="154"/>
      <c r="CA831" s="170"/>
      <c r="CB831" s="170"/>
      <c r="CC831" s="206"/>
      <c r="CD831" s="206"/>
      <c r="CE831" s="177"/>
      <c r="CF831" s="177"/>
      <c r="CI831" s="212"/>
      <c r="CJ831" s="212"/>
      <c r="CM831" s="160"/>
      <c r="CN831" s="160"/>
      <c r="CO831" s="218"/>
      <c r="CP831" s="218"/>
      <c r="CS831" s="107"/>
      <c r="CT831" s="107"/>
      <c r="CU831" s="187"/>
      <c r="CV831" s="187"/>
      <c r="CW831" s="230"/>
      <c r="CX831" s="230"/>
      <c r="CY831" s="236"/>
      <c r="CZ831" s="236"/>
      <c r="DA831" s="242"/>
      <c r="DB831" s="242"/>
      <c r="DC831" s="248"/>
      <c r="DD831" s="248"/>
      <c r="DE831" s="170"/>
      <c r="DF831" s="170"/>
      <c r="DG831" s="107"/>
      <c r="DH831" s="107"/>
      <c r="DK831" s="258"/>
      <c r="DL831" s="258"/>
      <c r="DM831" s="154"/>
      <c r="DN831" s="154"/>
      <c r="DO831" s="264"/>
      <c r="DP831" s="264"/>
      <c r="DQ831" s="270"/>
      <c r="DR831" s="270"/>
      <c r="DS831" s="113"/>
      <c r="DT831" s="113"/>
      <c r="DW831" s="276"/>
      <c r="DX831" s="276"/>
      <c r="DY831" s="282"/>
      <c r="DZ831" s="282"/>
      <c r="EA831" s="258"/>
      <c r="EB831" s="258"/>
      <c r="EC831" s="288"/>
      <c r="ED831" s="288"/>
      <c r="EG831" s="299"/>
      <c r="EH831" s="299"/>
      <c r="EI831" s="230"/>
      <c r="EJ831" s="230"/>
    </row>
    <row r="832" spans="1:140" s="91" customFormat="1" x14ac:dyDescent="0.2">
      <c r="A832" s="90"/>
      <c r="B832" s="81"/>
      <c r="D832" s="80"/>
      <c r="E832" s="96"/>
      <c r="F832" s="96"/>
      <c r="G832" s="97"/>
      <c r="H832" s="80"/>
      <c r="AL832" s="90"/>
      <c r="AM832" s="90"/>
      <c r="AY832" s="125"/>
      <c r="AZ832" s="125"/>
      <c r="BA832" s="107"/>
      <c r="BB832" s="107"/>
      <c r="BC832" s="131"/>
      <c r="BD832" s="131"/>
      <c r="BE832" s="170"/>
      <c r="BF832" s="170"/>
      <c r="BG832" s="119"/>
      <c r="BH832" s="119"/>
      <c r="BI832" s="113"/>
      <c r="BJ832" s="113"/>
      <c r="BK832" s="107"/>
      <c r="BL832" s="107"/>
      <c r="BM832" s="154"/>
      <c r="BN832" s="154"/>
      <c r="BO832" s="160"/>
      <c r="BP832" s="160"/>
      <c r="BQ832" s="107"/>
      <c r="BR832" s="107"/>
      <c r="BS832" s="177"/>
      <c r="BT832" s="177"/>
      <c r="BU832" s="187"/>
      <c r="BV832" s="187"/>
      <c r="BW832" s="193"/>
      <c r="BX832" s="193"/>
      <c r="BY832" s="154"/>
      <c r="BZ832" s="154"/>
      <c r="CA832" s="170"/>
      <c r="CB832" s="170"/>
      <c r="CC832" s="206"/>
      <c r="CD832" s="206"/>
      <c r="CE832" s="177"/>
      <c r="CF832" s="177"/>
      <c r="CI832" s="212"/>
      <c r="CJ832" s="212"/>
      <c r="CM832" s="160"/>
      <c r="CN832" s="160"/>
      <c r="CO832" s="218"/>
      <c r="CP832" s="218"/>
      <c r="CS832" s="107"/>
      <c r="CT832" s="107"/>
      <c r="CU832" s="187"/>
      <c r="CV832" s="187"/>
      <c r="CW832" s="230"/>
      <c r="CX832" s="230"/>
      <c r="CY832" s="236"/>
      <c r="CZ832" s="236"/>
      <c r="DA832" s="242"/>
      <c r="DB832" s="242"/>
      <c r="DC832" s="248"/>
      <c r="DD832" s="248"/>
      <c r="DE832" s="170"/>
      <c r="DF832" s="170"/>
      <c r="DG832" s="107"/>
      <c r="DH832" s="107"/>
      <c r="DK832" s="258"/>
      <c r="DL832" s="258"/>
      <c r="DM832" s="154"/>
      <c r="DN832" s="154"/>
      <c r="DO832" s="264"/>
      <c r="DP832" s="264"/>
      <c r="DQ832" s="270"/>
      <c r="DR832" s="270"/>
      <c r="DS832" s="113"/>
      <c r="DT832" s="113"/>
      <c r="DW832" s="276"/>
      <c r="DX832" s="276"/>
      <c r="DY832" s="282"/>
      <c r="DZ832" s="282"/>
      <c r="EA832" s="258"/>
      <c r="EB832" s="258"/>
      <c r="EC832" s="288"/>
      <c r="ED832" s="288"/>
      <c r="EG832" s="299"/>
      <c r="EH832" s="299"/>
      <c r="EI832" s="230"/>
      <c r="EJ832" s="230"/>
    </row>
    <row r="833" spans="1:140" s="91" customFormat="1" x14ac:dyDescent="0.2">
      <c r="A833" s="90"/>
      <c r="B833" s="81"/>
      <c r="D833" s="80"/>
      <c r="E833" s="96"/>
      <c r="F833" s="96"/>
      <c r="G833" s="97"/>
      <c r="H833" s="80"/>
      <c r="AL833" s="90"/>
      <c r="AM833" s="90"/>
      <c r="AY833" s="125"/>
      <c r="AZ833" s="125"/>
      <c r="BA833" s="107"/>
      <c r="BB833" s="107"/>
      <c r="BC833" s="131"/>
      <c r="BD833" s="131"/>
      <c r="BE833" s="170"/>
      <c r="BF833" s="170"/>
      <c r="BG833" s="119"/>
      <c r="BH833" s="119"/>
      <c r="BI833" s="113"/>
      <c r="BJ833" s="113"/>
      <c r="BK833" s="107"/>
      <c r="BL833" s="107"/>
      <c r="BM833" s="154"/>
      <c r="BN833" s="154"/>
      <c r="BO833" s="160"/>
      <c r="BP833" s="160"/>
      <c r="BQ833" s="107"/>
      <c r="BR833" s="107"/>
      <c r="BS833" s="177"/>
      <c r="BT833" s="177"/>
      <c r="BU833" s="187"/>
      <c r="BV833" s="187"/>
      <c r="BW833" s="193"/>
      <c r="BX833" s="193"/>
      <c r="BY833" s="154"/>
      <c r="BZ833" s="154"/>
      <c r="CA833" s="170"/>
      <c r="CB833" s="170"/>
      <c r="CC833" s="206"/>
      <c r="CD833" s="206"/>
      <c r="CE833" s="177"/>
      <c r="CF833" s="177"/>
      <c r="CI833" s="212"/>
      <c r="CJ833" s="212"/>
      <c r="CM833" s="160"/>
      <c r="CN833" s="160"/>
      <c r="CO833" s="218"/>
      <c r="CP833" s="218"/>
      <c r="CS833" s="107"/>
      <c r="CT833" s="107"/>
      <c r="CU833" s="187"/>
      <c r="CV833" s="187"/>
      <c r="CW833" s="230"/>
      <c r="CX833" s="230"/>
      <c r="CY833" s="236"/>
      <c r="CZ833" s="236"/>
      <c r="DA833" s="242"/>
      <c r="DB833" s="242"/>
      <c r="DC833" s="248"/>
      <c r="DD833" s="248"/>
      <c r="DE833" s="170"/>
      <c r="DF833" s="170"/>
      <c r="DG833" s="107"/>
      <c r="DH833" s="107"/>
      <c r="DK833" s="258"/>
      <c r="DL833" s="258"/>
      <c r="DM833" s="154"/>
      <c r="DN833" s="154"/>
      <c r="DO833" s="264"/>
      <c r="DP833" s="264"/>
      <c r="DQ833" s="270"/>
      <c r="DR833" s="270"/>
      <c r="DS833" s="113"/>
      <c r="DT833" s="113"/>
      <c r="DW833" s="276"/>
      <c r="DX833" s="276"/>
      <c r="DY833" s="282"/>
      <c r="DZ833" s="282"/>
      <c r="EA833" s="258"/>
      <c r="EB833" s="258"/>
      <c r="EC833" s="288"/>
      <c r="ED833" s="288"/>
      <c r="EG833" s="299"/>
      <c r="EH833" s="299"/>
      <c r="EI833" s="230"/>
      <c r="EJ833" s="230"/>
    </row>
    <row r="834" spans="1:140" s="91" customFormat="1" x14ac:dyDescent="0.2">
      <c r="A834" s="90"/>
      <c r="B834" s="81"/>
      <c r="D834" s="80"/>
      <c r="E834" s="96"/>
      <c r="F834" s="96"/>
      <c r="G834" s="97"/>
      <c r="H834" s="80"/>
      <c r="AL834" s="90"/>
      <c r="AM834" s="90"/>
      <c r="AY834" s="125"/>
      <c r="AZ834" s="125"/>
      <c r="BA834" s="107"/>
      <c r="BB834" s="107"/>
      <c r="BC834" s="131"/>
      <c r="BD834" s="131"/>
      <c r="BE834" s="170"/>
      <c r="BF834" s="170"/>
      <c r="BG834" s="119"/>
      <c r="BH834" s="119"/>
      <c r="BI834" s="113"/>
      <c r="BJ834" s="113"/>
      <c r="BK834" s="107"/>
      <c r="BL834" s="107"/>
      <c r="BM834" s="154"/>
      <c r="BN834" s="154"/>
      <c r="BO834" s="160"/>
      <c r="BP834" s="160"/>
      <c r="BQ834" s="107"/>
      <c r="BR834" s="107"/>
      <c r="BS834" s="177"/>
      <c r="BT834" s="177"/>
      <c r="BU834" s="187"/>
      <c r="BV834" s="187"/>
      <c r="BW834" s="193"/>
      <c r="BX834" s="193"/>
      <c r="BY834" s="154"/>
      <c r="BZ834" s="154"/>
      <c r="CA834" s="170"/>
      <c r="CB834" s="170"/>
      <c r="CC834" s="206"/>
      <c r="CD834" s="206"/>
      <c r="CE834" s="177"/>
      <c r="CF834" s="177"/>
      <c r="CI834" s="212"/>
      <c r="CJ834" s="212"/>
      <c r="CM834" s="160"/>
      <c r="CN834" s="160"/>
      <c r="CO834" s="218"/>
      <c r="CP834" s="218"/>
      <c r="CS834" s="107"/>
      <c r="CT834" s="107"/>
      <c r="CU834" s="187"/>
      <c r="CV834" s="187"/>
      <c r="CW834" s="230"/>
      <c r="CX834" s="230"/>
      <c r="CY834" s="236"/>
      <c r="CZ834" s="236"/>
      <c r="DA834" s="242"/>
      <c r="DB834" s="242"/>
      <c r="DC834" s="248"/>
      <c r="DD834" s="248"/>
      <c r="DE834" s="170"/>
      <c r="DF834" s="170"/>
      <c r="DG834" s="107"/>
      <c r="DH834" s="107"/>
      <c r="DK834" s="258"/>
      <c r="DL834" s="258"/>
      <c r="DM834" s="154"/>
      <c r="DN834" s="154"/>
      <c r="DO834" s="264"/>
      <c r="DP834" s="264"/>
      <c r="DQ834" s="270"/>
      <c r="DR834" s="270"/>
      <c r="DS834" s="113"/>
      <c r="DT834" s="113"/>
      <c r="DW834" s="276"/>
      <c r="DX834" s="276"/>
      <c r="DY834" s="282"/>
      <c r="DZ834" s="282"/>
      <c r="EA834" s="258"/>
      <c r="EB834" s="258"/>
      <c r="EC834" s="288"/>
      <c r="ED834" s="288"/>
      <c r="EG834" s="299"/>
      <c r="EH834" s="299"/>
      <c r="EI834" s="230"/>
      <c r="EJ834" s="230"/>
    </row>
    <row r="835" spans="1:140" s="91" customFormat="1" x14ac:dyDescent="0.2">
      <c r="A835" s="90"/>
      <c r="B835" s="81"/>
      <c r="D835" s="80"/>
      <c r="E835" s="96"/>
      <c r="F835" s="96"/>
      <c r="G835" s="97"/>
      <c r="H835" s="80"/>
      <c r="AL835" s="90"/>
      <c r="AM835" s="90"/>
      <c r="AY835" s="125"/>
      <c r="AZ835" s="125"/>
      <c r="BA835" s="107"/>
      <c r="BB835" s="107"/>
      <c r="BC835" s="131"/>
      <c r="BD835" s="131"/>
      <c r="BE835" s="170"/>
      <c r="BF835" s="170"/>
      <c r="BG835" s="119"/>
      <c r="BH835" s="119"/>
      <c r="BI835" s="113"/>
      <c r="BJ835" s="113"/>
      <c r="BK835" s="107"/>
      <c r="BL835" s="107"/>
      <c r="BM835" s="154"/>
      <c r="BN835" s="154"/>
      <c r="BO835" s="160"/>
      <c r="BP835" s="160"/>
      <c r="BQ835" s="107"/>
      <c r="BR835" s="107"/>
      <c r="BS835" s="177"/>
      <c r="BT835" s="177"/>
      <c r="BU835" s="187"/>
      <c r="BV835" s="187"/>
      <c r="BW835" s="193"/>
      <c r="BX835" s="193"/>
      <c r="BY835" s="154"/>
      <c r="BZ835" s="154"/>
      <c r="CA835" s="170"/>
      <c r="CB835" s="170"/>
      <c r="CC835" s="206"/>
      <c r="CD835" s="206"/>
      <c r="CE835" s="177"/>
      <c r="CF835" s="177"/>
      <c r="CI835" s="212"/>
      <c r="CJ835" s="212"/>
      <c r="CM835" s="160"/>
      <c r="CN835" s="160"/>
      <c r="CO835" s="218"/>
      <c r="CP835" s="218"/>
      <c r="CS835" s="107"/>
      <c r="CT835" s="107"/>
      <c r="CU835" s="187"/>
      <c r="CV835" s="187"/>
      <c r="CW835" s="230"/>
      <c r="CX835" s="230"/>
      <c r="CY835" s="236"/>
      <c r="CZ835" s="236"/>
      <c r="DA835" s="242"/>
      <c r="DB835" s="242"/>
      <c r="DC835" s="248"/>
      <c r="DD835" s="248"/>
      <c r="DE835" s="170"/>
      <c r="DF835" s="170"/>
      <c r="DG835" s="107"/>
      <c r="DH835" s="107"/>
      <c r="DK835" s="258"/>
      <c r="DL835" s="258"/>
      <c r="DM835" s="154"/>
      <c r="DN835" s="154"/>
      <c r="DO835" s="264"/>
      <c r="DP835" s="264"/>
      <c r="DQ835" s="270"/>
      <c r="DR835" s="270"/>
      <c r="DS835" s="113"/>
      <c r="DT835" s="113"/>
      <c r="DW835" s="276"/>
      <c r="DX835" s="276"/>
      <c r="DY835" s="282"/>
      <c r="DZ835" s="282"/>
      <c r="EA835" s="258"/>
      <c r="EB835" s="258"/>
      <c r="EC835" s="288"/>
      <c r="ED835" s="288"/>
      <c r="EG835" s="299"/>
      <c r="EH835" s="299"/>
      <c r="EI835" s="230"/>
      <c r="EJ835" s="230"/>
    </row>
    <row r="836" spans="1:140" s="91" customFormat="1" x14ac:dyDescent="0.2">
      <c r="A836" s="90"/>
      <c r="B836" s="81"/>
      <c r="D836" s="80"/>
      <c r="E836" s="96"/>
      <c r="F836" s="96"/>
      <c r="G836" s="97"/>
      <c r="H836" s="80"/>
      <c r="AL836" s="90"/>
      <c r="AM836" s="90"/>
      <c r="AY836" s="125"/>
      <c r="AZ836" s="125"/>
      <c r="BA836" s="107"/>
      <c r="BB836" s="107"/>
      <c r="BC836" s="131"/>
      <c r="BD836" s="131"/>
      <c r="BE836" s="170"/>
      <c r="BF836" s="170"/>
      <c r="BG836" s="119"/>
      <c r="BH836" s="119"/>
      <c r="BI836" s="113"/>
      <c r="BJ836" s="113"/>
      <c r="BK836" s="107"/>
      <c r="BL836" s="107"/>
      <c r="BM836" s="154"/>
      <c r="BN836" s="154"/>
      <c r="BO836" s="160"/>
      <c r="BP836" s="160"/>
      <c r="BQ836" s="107"/>
      <c r="BR836" s="107"/>
      <c r="BS836" s="177"/>
      <c r="BT836" s="177"/>
      <c r="BU836" s="187"/>
      <c r="BV836" s="187"/>
      <c r="BW836" s="193"/>
      <c r="BX836" s="193"/>
      <c r="BY836" s="154"/>
      <c r="BZ836" s="154"/>
      <c r="CA836" s="170"/>
      <c r="CB836" s="170"/>
      <c r="CC836" s="206"/>
      <c r="CD836" s="206"/>
      <c r="CE836" s="177"/>
      <c r="CF836" s="177"/>
      <c r="CI836" s="212"/>
      <c r="CJ836" s="212"/>
      <c r="CM836" s="160"/>
      <c r="CN836" s="160"/>
      <c r="CO836" s="218"/>
      <c r="CP836" s="218"/>
      <c r="CS836" s="107"/>
      <c r="CT836" s="107"/>
      <c r="CU836" s="187"/>
      <c r="CV836" s="187"/>
      <c r="CW836" s="230"/>
      <c r="CX836" s="230"/>
      <c r="CY836" s="236"/>
      <c r="CZ836" s="236"/>
      <c r="DA836" s="242"/>
      <c r="DB836" s="242"/>
      <c r="DC836" s="248"/>
      <c r="DD836" s="248"/>
      <c r="DE836" s="170"/>
      <c r="DF836" s="170"/>
      <c r="DG836" s="107"/>
      <c r="DH836" s="107"/>
      <c r="DK836" s="258"/>
      <c r="DL836" s="258"/>
      <c r="DM836" s="154"/>
      <c r="DN836" s="154"/>
      <c r="DO836" s="264"/>
      <c r="DP836" s="264"/>
      <c r="DQ836" s="270"/>
      <c r="DR836" s="270"/>
      <c r="DS836" s="113"/>
      <c r="DT836" s="113"/>
      <c r="DW836" s="276"/>
      <c r="DX836" s="276"/>
      <c r="DY836" s="282"/>
      <c r="DZ836" s="282"/>
      <c r="EA836" s="258"/>
      <c r="EB836" s="258"/>
      <c r="EC836" s="288"/>
      <c r="ED836" s="288"/>
      <c r="EG836" s="299"/>
      <c r="EH836" s="299"/>
      <c r="EI836" s="230"/>
      <c r="EJ836" s="230"/>
    </row>
    <row r="837" spans="1:140" s="91" customFormat="1" x14ac:dyDescent="0.2">
      <c r="A837" s="90"/>
      <c r="B837" s="81"/>
      <c r="D837" s="80"/>
      <c r="E837" s="96"/>
      <c r="F837" s="96"/>
      <c r="G837" s="97"/>
      <c r="H837" s="80"/>
      <c r="AL837" s="90"/>
      <c r="AM837" s="90"/>
      <c r="AY837" s="125"/>
      <c r="AZ837" s="125"/>
      <c r="BA837" s="107"/>
      <c r="BB837" s="107"/>
      <c r="BC837" s="131"/>
      <c r="BD837" s="131"/>
      <c r="BE837" s="170"/>
      <c r="BF837" s="170"/>
      <c r="BG837" s="119"/>
      <c r="BH837" s="119"/>
      <c r="BI837" s="113"/>
      <c r="BJ837" s="113"/>
      <c r="BK837" s="107"/>
      <c r="BL837" s="107"/>
      <c r="BM837" s="154"/>
      <c r="BN837" s="154"/>
      <c r="BO837" s="160"/>
      <c r="BP837" s="160"/>
      <c r="BQ837" s="107"/>
      <c r="BR837" s="107"/>
      <c r="BS837" s="177"/>
      <c r="BT837" s="177"/>
      <c r="BU837" s="187"/>
      <c r="BV837" s="187"/>
      <c r="BW837" s="193"/>
      <c r="BX837" s="193"/>
      <c r="BY837" s="154"/>
      <c r="BZ837" s="154"/>
      <c r="CA837" s="170"/>
      <c r="CB837" s="170"/>
      <c r="CC837" s="206"/>
      <c r="CD837" s="206"/>
      <c r="CE837" s="177"/>
      <c r="CF837" s="177"/>
      <c r="CI837" s="212"/>
      <c r="CJ837" s="212"/>
      <c r="CM837" s="160"/>
      <c r="CN837" s="160"/>
      <c r="CO837" s="218"/>
      <c r="CP837" s="218"/>
      <c r="CS837" s="107"/>
      <c r="CT837" s="107"/>
      <c r="CU837" s="187"/>
      <c r="CV837" s="187"/>
      <c r="CW837" s="230"/>
      <c r="CX837" s="230"/>
      <c r="CY837" s="236"/>
      <c r="CZ837" s="236"/>
      <c r="DA837" s="242"/>
      <c r="DB837" s="242"/>
      <c r="DC837" s="248"/>
      <c r="DD837" s="248"/>
      <c r="DE837" s="170"/>
      <c r="DF837" s="170"/>
      <c r="DG837" s="107"/>
      <c r="DH837" s="107"/>
      <c r="DK837" s="258"/>
      <c r="DL837" s="258"/>
      <c r="DM837" s="154"/>
      <c r="DN837" s="154"/>
      <c r="DO837" s="264"/>
      <c r="DP837" s="264"/>
      <c r="DQ837" s="270"/>
      <c r="DR837" s="270"/>
      <c r="DS837" s="113"/>
      <c r="DT837" s="113"/>
      <c r="DW837" s="276"/>
      <c r="DX837" s="276"/>
      <c r="DY837" s="282"/>
      <c r="DZ837" s="282"/>
      <c r="EA837" s="258"/>
      <c r="EB837" s="258"/>
      <c r="EC837" s="288"/>
      <c r="ED837" s="288"/>
      <c r="EG837" s="299"/>
      <c r="EH837" s="299"/>
      <c r="EI837" s="230"/>
      <c r="EJ837" s="230"/>
    </row>
    <row r="838" spans="1:140" s="91" customFormat="1" x14ac:dyDescent="0.2">
      <c r="A838" s="90"/>
      <c r="B838" s="81"/>
      <c r="D838" s="80"/>
      <c r="E838" s="96"/>
      <c r="F838" s="96"/>
      <c r="G838" s="97"/>
      <c r="H838" s="80"/>
      <c r="AL838" s="90"/>
      <c r="AM838" s="90"/>
      <c r="AY838" s="125"/>
      <c r="AZ838" s="125"/>
      <c r="BA838" s="107"/>
      <c r="BB838" s="107"/>
      <c r="BC838" s="131"/>
      <c r="BD838" s="131"/>
      <c r="BE838" s="170"/>
      <c r="BF838" s="170"/>
      <c r="BG838" s="119"/>
      <c r="BH838" s="119"/>
      <c r="BI838" s="113"/>
      <c r="BJ838" s="113"/>
      <c r="BK838" s="107"/>
      <c r="BL838" s="107"/>
      <c r="BM838" s="154"/>
      <c r="BN838" s="154"/>
      <c r="BO838" s="160"/>
      <c r="BP838" s="160"/>
      <c r="BQ838" s="107"/>
      <c r="BR838" s="107"/>
      <c r="BS838" s="177"/>
      <c r="BT838" s="177"/>
      <c r="BU838" s="187"/>
      <c r="BV838" s="187"/>
      <c r="BW838" s="193"/>
      <c r="BX838" s="193"/>
      <c r="BY838" s="154"/>
      <c r="BZ838" s="154"/>
      <c r="CA838" s="170"/>
      <c r="CB838" s="170"/>
      <c r="CC838" s="206"/>
      <c r="CD838" s="206"/>
      <c r="CE838" s="177"/>
      <c r="CF838" s="177"/>
      <c r="CI838" s="212"/>
      <c r="CJ838" s="212"/>
      <c r="CM838" s="160"/>
      <c r="CN838" s="160"/>
      <c r="CO838" s="218"/>
      <c r="CP838" s="218"/>
      <c r="CS838" s="107"/>
      <c r="CT838" s="107"/>
      <c r="CU838" s="187"/>
      <c r="CV838" s="187"/>
      <c r="CW838" s="230"/>
      <c r="CX838" s="230"/>
      <c r="CY838" s="236"/>
      <c r="CZ838" s="236"/>
      <c r="DA838" s="242"/>
      <c r="DB838" s="242"/>
      <c r="DC838" s="248"/>
      <c r="DD838" s="248"/>
      <c r="DE838" s="170"/>
      <c r="DF838" s="170"/>
      <c r="DG838" s="107"/>
      <c r="DH838" s="107"/>
      <c r="DK838" s="258"/>
      <c r="DL838" s="258"/>
      <c r="DM838" s="154"/>
      <c r="DN838" s="154"/>
      <c r="DO838" s="264"/>
      <c r="DP838" s="264"/>
      <c r="DQ838" s="270"/>
      <c r="DR838" s="270"/>
      <c r="DS838" s="113"/>
      <c r="DT838" s="113"/>
      <c r="DW838" s="276"/>
      <c r="DX838" s="276"/>
      <c r="DY838" s="282"/>
      <c r="DZ838" s="282"/>
      <c r="EA838" s="258"/>
      <c r="EB838" s="258"/>
      <c r="EC838" s="288"/>
      <c r="ED838" s="288"/>
      <c r="EG838" s="299"/>
      <c r="EH838" s="299"/>
      <c r="EI838" s="230"/>
      <c r="EJ838" s="230"/>
    </row>
    <row r="839" spans="1:140" s="91" customFormat="1" x14ac:dyDescent="0.2">
      <c r="A839" s="90"/>
      <c r="B839" s="81"/>
      <c r="D839" s="80"/>
      <c r="E839" s="96"/>
      <c r="F839" s="96"/>
      <c r="G839" s="97"/>
      <c r="H839" s="80"/>
      <c r="AL839" s="90"/>
      <c r="AM839" s="90"/>
      <c r="AY839" s="125"/>
      <c r="AZ839" s="125"/>
      <c r="BA839" s="107"/>
      <c r="BB839" s="107"/>
      <c r="BC839" s="131"/>
      <c r="BD839" s="131"/>
      <c r="BE839" s="170"/>
      <c r="BF839" s="170"/>
      <c r="BG839" s="119"/>
      <c r="BH839" s="119"/>
      <c r="BI839" s="113"/>
      <c r="BJ839" s="113"/>
      <c r="BK839" s="107"/>
      <c r="BL839" s="107"/>
      <c r="BM839" s="154"/>
      <c r="BN839" s="154"/>
      <c r="BO839" s="160"/>
      <c r="BP839" s="160"/>
      <c r="BQ839" s="107"/>
      <c r="BR839" s="107"/>
      <c r="BS839" s="177"/>
      <c r="BT839" s="177"/>
      <c r="BU839" s="187"/>
      <c r="BV839" s="187"/>
      <c r="BW839" s="193"/>
      <c r="BX839" s="193"/>
      <c r="BY839" s="154"/>
      <c r="BZ839" s="154"/>
      <c r="CA839" s="170"/>
      <c r="CB839" s="170"/>
      <c r="CC839" s="206"/>
      <c r="CD839" s="206"/>
      <c r="CE839" s="177"/>
      <c r="CF839" s="177"/>
      <c r="CI839" s="212"/>
      <c r="CJ839" s="212"/>
      <c r="CM839" s="160"/>
      <c r="CN839" s="160"/>
      <c r="CO839" s="218"/>
      <c r="CP839" s="218"/>
      <c r="CS839" s="107"/>
      <c r="CT839" s="107"/>
      <c r="CU839" s="187"/>
      <c r="CV839" s="187"/>
      <c r="CW839" s="230"/>
      <c r="CX839" s="230"/>
      <c r="CY839" s="236"/>
      <c r="CZ839" s="236"/>
      <c r="DA839" s="242"/>
      <c r="DB839" s="242"/>
      <c r="DC839" s="248"/>
      <c r="DD839" s="248"/>
      <c r="DE839" s="170"/>
      <c r="DF839" s="170"/>
      <c r="DG839" s="107"/>
      <c r="DH839" s="107"/>
      <c r="DK839" s="258"/>
      <c r="DL839" s="258"/>
      <c r="DM839" s="154"/>
      <c r="DN839" s="154"/>
      <c r="DO839" s="264"/>
      <c r="DP839" s="264"/>
      <c r="DQ839" s="270"/>
      <c r="DR839" s="270"/>
      <c r="DS839" s="113"/>
      <c r="DT839" s="113"/>
      <c r="DW839" s="276"/>
      <c r="DX839" s="276"/>
      <c r="DY839" s="282"/>
      <c r="DZ839" s="282"/>
      <c r="EA839" s="258"/>
      <c r="EB839" s="258"/>
      <c r="EC839" s="288"/>
      <c r="ED839" s="288"/>
      <c r="EG839" s="299"/>
      <c r="EH839" s="299"/>
      <c r="EI839" s="230"/>
      <c r="EJ839" s="230"/>
    </row>
    <row r="840" spans="1:140" s="91" customFormat="1" x14ac:dyDescent="0.2">
      <c r="A840" s="90"/>
      <c r="B840" s="81"/>
      <c r="D840" s="80"/>
      <c r="E840" s="96"/>
      <c r="F840" s="96"/>
      <c r="G840" s="97"/>
      <c r="H840" s="80"/>
      <c r="AL840" s="90"/>
      <c r="AM840" s="90"/>
      <c r="AY840" s="125"/>
      <c r="AZ840" s="125"/>
      <c r="BA840" s="107"/>
      <c r="BB840" s="107"/>
      <c r="BC840" s="131"/>
      <c r="BD840" s="131"/>
      <c r="BE840" s="170"/>
      <c r="BF840" s="170"/>
      <c r="BG840" s="119"/>
      <c r="BH840" s="119"/>
      <c r="BI840" s="113"/>
      <c r="BJ840" s="113"/>
      <c r="BK840" s="107"/>
      <c r="BL840" s="107"/>
      <c r="BM840" s="154"/>
      <c r="BN840" s="154"/>
      <c r="BO840" s="160"/>
      <c r="BP840" s="160"/>
      <c r="BQ840" s="107"/>
      <c r="BR840" s="107"/>
      <c r="BS840" s="177"/>
      <c r="BT840" s="177"/>
      <c r="BU840" s="187"/>
      <c r="BV840" s="187"/>
      <c r="BW840" s="193"/>
      <c r="BX840" s="193"/>
      <c r="BY840" s="154"/>
      <c r="BZ840" s="154"/>
      <c r="CA840" s="170"/>
      <c r="CB840" s="170"/>
      <c r="CC840" s="206"/>
      <c r="CD840" s="206"/>
      <c r="CE840" s="177"/>
      <c r="CF840" s="177"/>
      <c r="CI840" s="212"/>
      <c r="CJ840" s="212"/>
      <c r="CM840" s="160"/>
      <c r="CN840" s="160"/>
      <c r="CO840" s="218"/>
      <c r="CP840" s="218"/>
      <c r="CS840" s="107"/>
      <c r="CT840" s="107"/>
      <c r="CU840" s="187"/>
      <c r="CV840" s="187"/>
      <c r="CW840" s="230"/>
      <c r="CX840" s="230"/>
      <c r="CY840" s="236"/>
      <c r="CZ840" s="236"/>
      <c r="DA840" s="242"/>
      <c r="DB840" s="242"/>
      <c r="DC840" s="248"/>
      <c r="DD840" s="248"/>
      <c r="DE840" s="170"/>
      <c r="DF840" s="170"/>
      <c r="DG840" s="107"/>
      <c r="DH840" s="107"/>
      <c r="DK840" s="258"/>
      <c r="DL840" s="258"/>
      <c r="DM840" s="154"/>
      <c r="DN840" s="154"/>
      <c r="DO840" s="264"/>
      <c r="DP840" s="264"/>
      <c r="DQ840" s="270"/>
      <c r="DR840" s="270"/>
      <c r="DS840" s="113"/>
      <c r="DT840" s="113"/>
      <c r="DW840" s="276"/>
      <c r="DX840" s="276"/>
      <c r="DY840" s="282"/>
      <c r="DZ840" s="282"/>
      <c r="EA840" s="258"/>
      <c r="EB840" s="258"/>
      <c r="EC840" s="288"/>
      <c r="ED840" s="288"/>
      <c r="EG840" s="299"/>
      <c r="EH840" s="299"/>
      <c r="EI840" s="230"/>
      <c r="EJ840" s="230"/>
    </row>
    <row r="841" spans="1:140" s="91" customFormat="1" x14ac:dyDescent="0.2">
      <c r="A841" s="90"/>
      <c r="B841" s="81"/>
      <c r="D841" s="80"/>
      <c r="E841" s="96"/>
      <c r="F841" s="96"/>
      <c r="G841" s="97"/>
      <c r="H841" s="80"/>
      <c r="AL841" s="90"/>
      <c r="AM841" s="90"/>
      <c r="AY841" s="125"/>
      <c r="AZ841" s="125"/>
      <c r="BA841" s="107"/>
      <c r="BB841" s="107"/>
      <c r="BC841" s="131"/>
      <c r="BD841" s="131"/>
      <c r="BE841" s="170"/>
      <c r="BF841" s="170"/>
      <c r="BG841" s="119"/>
      <c r="BH841" s="119"/>
      <c r="BI841" s="113"/>
      <c r="BJ841" s="113"/>
      <c r="BK841" s="107"/>
      <c r="BL841" s="107"/>
      <c r="BM841" s="154"/>
      <c r="BN841" s="154"/>
      <c r="BO841" s="160"/>
      <c r="BP841" s="160"/>
      <c r="BQ841" s="107"/>
      <c r="BR841" s="107"/>
      <c r="BS841" s="177"/>
      <c r="BT841" s="177"/>
      <c r="BU841" s="187"/>
      <c r="BV841" s="187"/>
      <c r="BW841" s="193"/>
      <c r="BX841" s="193"/>
      <c r="BY841" s="154"/>
      <c r="BZ841" s="154"/>
      <c r="CA841" s="170"/>
      <c r="CB841" s="170"/>
      <c r="CC841" s="206"/>
      <c r="CD841" s="206"/>
      <c r="CE841" s="177"/>
      <c r="CF841" s="177"/>
      <c r="CI841" s="212"/>
      <c r="CJ841" s="212"/>
      <c r="CM841" s="160"/>
      <c r="CN841" s="160"/>
      <c r="CO841" s="218"/>
      <c r="CP841" s="218"/>
      <c r="CS841" s="107"/>
      <c r="CT841" s="107"/>
      <c r="CU841" s="187"/>
      <c r="CV841" s="187"/>
      <c r="CW841" s="230"/>
      <c r="CX841" s="230"/>
      <c r="CY841" s="236"/>
      <c r="CZ841" s="236"/>
      <c r="DA841" s="242"/>
      <c r="DB841" s="242"/>
      <c r="DC841" s="248"/>
      <c r="DD841" s="248"/>
      <c r="DE841" s="170"/>
      <c r="DF841" s="170"/>
      <c r="DG841" s="107"/>
      <c r="DH841" s="107"/>
      <c r="DK841" s="258"/>
      <c r="DL841" s="258"/>
      <c r="DM841" s="154"/>
      <c r="DN841" s="154"/>
      <c r="DO841" s="264"/>
      <c r="DP841" s="264"/>
      <c r="DQ841" s="270"/>
      <c r="DR841" s="270"/>
      <c r="DS841" s="113"/>
      <c r="DT841" s="113"/>
      <c r="DW841" s="276"/>
      <c r="DX841" s="276"/>
      <c r="DY841" s="282"/>
      <c r="DZ841" s="282"/>
      <c r="EA841" s="258"/>
      <c r="EB841" s="258"/>
      <c r="EC841" s="288"/>
      <c r="ED841" s="288"/>
      <c r="EG841" s="299"/>
      <c r="EH841" s="299"/>
      <c r="EI841" s="230"/>
      <c r="EJ841" s="230"/>
    </row>
    <row r="842" spans="1:140" s="91" customFormat="1" x14ac:dyDescent="0.2">
      <c r="A842" s="90"/>
      <c r="B842" s="81"/>
      <c r="D842" s="80"/>
      <c r="E842" s="96"/>
      <c r="F842" s="96"/>
      <c r="G842" s="97"/>
      <c r="H842" s="80"/>
      <c r="AL842" s="90"/>
      <c r="AM842" s="90"/>
      <c r="AY842" s="125"/>
      <c r="AZ842" s="125"/>
      <c r="BA842" s="107"/>
      <c r="BB842" s="107"/>
      <c r="BC842" s="131"/>
      <c r="BD842" s="131"/>
      <c r="BE842" s="170"/>
      <c r="BF842" s="170"/>
      <c r="BG842" s="119"/>
      <c r="BH842" s="119"/>
      <c r="BI842" s="113"/>
      <c r="BJ842" s="113"/>
      <c r="BK842" s="107"/>
      <c r="BL842" s="107"/>
      <c r="BM842" s="154"/>
      <c r="BN842" s="154"/>
      <c r="BO842" s="160"/>
      <c r="BP842" s="160"/>
      <c r="BQ842" s="107"/>
      <c r="BR842" s="107"/>
      <c r="BS842" s="177"/>
      <c r="BT842" s="177"/>
      <c r="BU842" s="187"/>
      <c r="BV842" s="187"/>
      <c r="BW842" s="193"/>
      <c r="BX842" s="193"/>
      <c r="BY842" s="154"/>
      <c r="BZ842" s="154"/>
      <c r="CA842" s="170"/>
      <c r="CB842" s="170"/>
      <c r="CC842" s="206"/>
      <c r="CD842" s="206"/>
      <c r="CE842" s="177"/>
      <c r="CF842" s="177"/>
      <c r="CI842" s="212"/>
      <c r="CJ842" s="212"/>
      <c r="CM842" s="160"/>
      <c r="CN842" s="160"/>
      <c r="CO842" s="218"/>
      <c r="CP842" s="218"/>
      <c r="CS842" s="107"/>
      <c r="CT842" s="107"/>
      <c r="CU842" s="187"/>
      <c r="CV842" s="187"/>
      <c r="CW842" s="230"/>
      <c r="CX842" s="230"/>
      <c r="CY842" s="236"/>
      <c r="CZ842" s="236"/>
      <c r="DA842" s="242"/>
      <c r="DB842" s="242"/>
      <c r="DC842" s="248"/>
      <c r="DD842" s="248"/>
      <c r="DE842" s="170"/>
      <c r="DF842" s="170"/>
      <c r="DG842" s="107"/>
      <c r="DH842" s="107"/>
      <c r="DK842" s="258"/>
      <c r="DL842" s="258"/>
      <c r="DM842" s="154"/>
      <c r="DN842" s="154"/>
      <c r="DO842" s="264"/>
      <c r="DP842" s="264"/>
      <c r="DQ842" s="270"/>
      <c r="DR842" s="270"/>
      <c r="DS842" s="113"/>
      <c r="DT842" s="113"/>
      <c r="DW842" s="276"/>
      <c r="DX842" s="276"/>
      <c r="DY842" s="282"/>
      <c r="DZ842" s="282"/>
      <c r="EA842" s="258"/>
      <c r="EB842" s="258"/>
      <c r="EC842" s="288"/>
      <c r="ED842" s="288"/>
      <c r="EG842" s="299"/>
      <c r="EH842" s="299"/>
      <c r="EI842" s="230"/>
      <c r="EJ842" s="230"/>
    </row>
    <row r="843" spans="1:140" s="91" customFormat="1" x14ac:dyDescent="0.2">
      <c r="A843" s="90"/>
      <c r="B843" s="81"/>
      <c r="D843" s="80"/>
      <c r="E843" s="96"/>
      <c r="F843" s="96"/>
      <c r="G843" s="97"/>
      <c r="H843" s="80"/>
      <c r="AL843" s="90"/>
      <c r="AM843" s="90"/>
      <c r="AY843" s="125"/>
      <c r="AZ843" s="125"/>
      <c r="BA843" s="107"/>
      <c r="BB843" s="107"/>
      <c r="BC843" s="131"/>
      <c r="BD843" s="131"/>
      <c r="BE843" s="170"/>
      <c r="BF843" s="170"/>
      <c r="BG843" s="119"/>
      <c r="BH843" s="119"/>
      <c r="BI843" s="113"/>
      <c r="BJ843" s="113"/>
      <c r="BK843" s="107"/>
      <c r="BL843" s="107"/>
      <c r="BM843" s="154"/>
      <c r="BN843" s="154"/>
      <c r="BO843" s="160"/>
      <c r="BP843" s="160"/>
      <c r="BQ843" s="107"/>
      <c r="BR843" s="107"/>
      <c r="BS843" s="177"/>
      <c r="BT843" s="177"/>
      <c r="BU843" s="187"/>
      <c r="BV843" s="187"/>
      <c r="BW843" s="193"/>
      <c r="BX843" s="193"/>
      <c r="BY843" s="154"/>
      <c r="BZ843" s="154"/>
      <c r="CA843" s="170"/>
      <c r="CB843" s="170"/>
      <c r="CC843" s="206"/>
      <c r="CD843" s="206"/>
      <c r="CE843" s="177"/>
      <c r="CF843" s="177"/>
      <c r="CI843" s="212"/>
      <c r="CJ843" s="212"/>
      <c r="CM843" s="160"/>
      <c r="CN843" s="160"/>
      <c r="CO843" s="218"/>
      <c r="CP843" s="218"/>
      <c r="CS843" s="107"/>
      <c r="CT843" s="107"/>
      <c r="CU843" s="187"/>
      <c r="CV843" s="187"/>
      <c r="CW843" s="230"/>
      <c r="CX843" s="230"/>
      <c r="CY843" s="236"/>
      <c r="CZ843" s="236"/>
      <c r="DA843" s="242"/>
      <c r="DB843" s="242"/>
      <c r="DC843" s="248"/>
      <c r="DD843" s="248"/>
      <c r="DE843" s="170"/>
      <c r="DF843" s="170"/>
      <c r="DG843" s="107"/>
      <c r="DH843" s="107"/>
      <c r="DK843" s="258"/>
      <c r="DL843" s="258"/>
      <c r="DM843" s="154"/>
      <c r="DN843" s="154"/>
      <c r="DO843" s="264"/>
      <c r="DP843" s="264"/>
      <c r="DQ843" s="270"/>
      <c r="DR843" s="270"/>
      <c r="DS843" s="113"/>
      <c r="DT843" s="113"/>
      <c r="DW843" s="276"/>
      <c r="DX843" s="276"/>
      <c r="DY843" s="282"/>
      <c r="DZ843" s="282"/>
      <c r="EA843" s="258"/>
      <c r="EB843" s="258"/>
      <c r="EC843" s="288"/>
      <c r="ED843" s="288"/>
      <c r="EG843" s="299"/>
      <c r="EH843" s="299"/>
      <c r="EI843" s="230"/>
      <c r="EJ843" s="230"/>
    </row>
    <row r="844" spans="1:140" s="91" customFormat="1" x14ac:dyDescent="0.2">
      <c r="A844" s="90"/>
      <c r="B844" s="81"/>
      <c r="D844" s="80"/>
      <c r="E844" s="96"/>
      <c r="F844" s="96"/>
      <c r="G844" s="97"/>
      <c r="H844" s="80"/>
      <c r="AL844" s="90"/>
      <c r="AM844" s="90"/>
      <c r="AY844" s="125"/>
      <c r="AZ844" s="125"/>
      <c r="BA844" s="107"/>
      <c r="BB844" s="107"/>
      <c r="BC844" s="131"/>
      <c r="BD844" s="131"/>
      <c r="BE844" s="170"/>
      <c r="BF844" s="170"/>
      <c r="BG844" s="119"/>
      <c r="BH844" s="119"/>
      <c r="BI844" s="113"/>
      <c r="BJ844" s="113"/>
      <c r="BK844" s="107"/>
      <c r="BL844" s="107"/>
      <c r="BM844" s="154"/>
      <c r="BN844" s="154"/>
      <c r="BO844" s="160"/>
      <c r="BP844" s="160"/>
      <c r="BQ844" s="107"/>
      <c r="BR844" s="107"/>
      <c r="BS844" s="177"/>
      <c r="BT844" s="177"/>
      <c r="BU844" s="187"/>
      <c r="BV844" s="187"/>
      <c r="BW844" s="193"/>
      <c r="BX844" s="193"/>
      <c r="BY844" s="154"/>
      <c r="BZ844" s="154"/>
      <c r="CA844" s="170"/>
      <c r="CB844" s="170"/>
      <c r="CC844" s="206"/>
      <c r="CD844" s="206"/>
      <c r="CE844" s="177"/>
      <c r="CF844" s="177"/>
      <c r="CI844" s="212"/>
      <c r="CJ844" s="212"/>
      <c r="CM844" s="160"/>
      <c r="CN844" s="160"/>
      <c r="CO844" s="218"/>
      <c r="CP844" s="218"/>
      <c r="CS844" s="107"/>
      <c r="CT844" s="107"/>
      <c r="CU844" s="187"/>
      <c r="CV844" s="187"/>
      <c r="CW844" s="230"/>
      <c r="CX844" s="230"/>
      <c r="CY844" s="236"/>
      <c r="CZ844" s="236"/>
      <c r="DA844" s="242"/>
      <c r="DB844" s="242"/>
      <c r="DC844" s="248"/>
      <c r="DD844" s="248"/>
      <c r="DE844" s="170"/>
      <c r="DF844" s="170"/>
      <c r="DG844" s="107"/>
      <c r="DH844" s="107"/>
      <c r="DK844" s="258"/>
      <c r="DL844" s="258"/>
      <c r="DM844" s="154"/>
      <c r="DN844" s="154"/>
      <c r="DO844" s="264"/>
      <c r="DP844" s="264"/>
      <c r="DQ844" s="270"/>
      <c r="DR844" s="270"/>
      <c r="DS844" s="113"/>
      <c r="DT844" s="113"/>
      <c r="DW844" s="276"/>
      <c r="DX844" s="276"/>
      <c r="DY844" s="282"/>
      <c r="DZ844" s="282"/>
      <c r="EA844" s="258"/>
      <c r="EB844" s="258"/>
      <c r="EC844" s="288"/>
      <c r="ED844" s="288"/>
      <c r="EG844" s="299"/>
      <c r="EH844" s="299"/>
      <c r="EI844" s="230"/>
      <c r="EJ844" s="230"/>
    </row>
    <row r="845" spans="1:140" s="91" customFormat="1" x14ac:dyDescent="0.2">
      <c r="A845" s="90"/>
      <c r="B845" s="81"/>
      <c r="D845" s="80"/>
      <c r="E845" s="96"/>
      <c r="F845" s="96"/>
      <c r="G845" s="97"/>
      <c r="H845" s="80"/>
      <c r="AL845" s="90"/>
      <c r="AM845" s="90"/>
      <c r="AY845" s="125"/>
      <c r="AZ845" s="125"/>
      <c r="BA845" s="107"/>
      <c r="BB845" s="107"/>
      <c r="BC845" s="131"/>
      <c r="BD845" s="131"/>
      <c r="BE845" s="170"/>
      <c r="BF845" s="170"/>
      <c r="BG845" s="119"/>
      <c r="BH845" s="119"/>
      <c r="BI845" s="113"/>
      <c r="BJ845" s="113"/>
      <c r="BK845" s="107"/>
      <c r="BL845" s="107"/>
      <c r="BM845" s="154"/>
      <c r="BN845" s="154"/>
      <c r="BO845" s="160"/>
      <c r="BP845" s="160"/>
      <c r="BQ845" s="107"/>
      <c r="BR845" s="107"/>
      <c r="BS845" s="177"/>
      <c r="BT845" s="177"/>
      <c r="BU845" s="187"/>
      <c r="BV845" s="187"/>
      <c r="BW845" s="193"/>
      <c r="BX845" s="193"/>
      <c r="BY845" s="154"/>
      <c r="BZ845" s="154"/>
      <c r="CA845" s="170"/>
      <c r="CB845" s="170"/>
      <c r="CC845" s="206"/>
      <c r="CD845" s="206"/>
      <c r="CE845" s="177"/>
      <c r="CF845" s="177"/>
      <c r="CI845" s="212"/>
      <c r="CJ845" s="212"/>
      <c r="CM845" s="160"/>
      <c r="CN845" s="160"/>
      <c r="CO845" s="218"/>
      <c r="CP845" s="218"/>
      <c r="CS845" s="107"/>
      <c r="CT845" s="107"/>
      <c r="CU845" s="187"/>
      <c r="CV845" s="187"/>
      <c r="CW845" s="230"/>
      <c r="CX845" s="230"/>
      <c r="CY845" s="236"/>
      <c r="CZ845" s="236"/>
      <c r="DA845" s="242"/>
      <c r="DB845" s="242"/>
      <c r="DC845" s="248"/>
      <c r="DD845" s="248"/>
      <c r="DE845" s="170"/>
      <c r="DF845" s="170"/>
      <c r="DG845" s="107"/>
      <c r="DH845" s="107"/>
      <c r="DK845" s="258"/>
      <c r="DL845" s="258"/>
      <c r="DM845" s="154"/>
      <c r="DN845" s="154"/>
      <c r="DO845" s="264"/>
      <c r="DP845" s="264"/>
      <c r="DQ845" s="270"/>
      <c r="DR845" s="270"/>
      <c r="DS845" s="113"/>
      <c r="DT845" s="113"/>
      <c r="DW845" s="276"/>
      <c r="DX845" s="276"/>
      <c r="DY845" s="282"/>
      <c r="DZ845" s="282"/>
      <c r="EA845" s="258"/>
      <c r="EB845" s="258"/>
      <c r="EC845" s="288"/>
      <c r="ED845" s="288"/>
      <c r="EG845" s="299"/>
      <c r="EH845" s="299"/>
      <c r="EI845" s="230"/>
      <c r="EJ845" s="230"/>
    </row>
    <row r="846" spans="1:140" s="91" customFormat="1" x14ac:dyDescent="0.2">
      <c r="A846" s="90"/>
      <c r="B846" s="81"/>
      <c r="D846" s="80"/>
      <c r="E846" s="96"/>
      <c r="F846" s="96"/>
      <c r="G846" s="97"/>
      <c r="H846" s="80"/>
      <c r="AL846" s="90"/>
      <c r="AM846" s="90"/>
      <c r="AY846" s="125"/>
      <c r="AZ846" s="125"/>
      <c r="BA846" s="107"/>
      <c r="BB846" s="107"/>
      <c r="BC846" s="131"/>
      <c r="BD846" s="131"/>
      <c r="BE846" s="170"/>
      <c r="BF846" s="170"/>
      <c r="BG846" s="119"/>
      <c r="BH846" s="119"/>
      <c r="BI846" s="113"/>
      <c r="BJ846" s="113"/>
      <c r="BK846" s="107"/>
      <c r="BL846" s="107"/>
      <c r="BM846" s="154"/>
      <c r="BN846" s="154"/>
      <c r="BO846" s="160"/>
      <c r="BP846" s="160"/>
      <c r="BQ846" s="107"/>
      <c r="BR846" s="107"/>
      <c r="BS846" s="177"/>
      <c r="BT846" s="177"/>
      <c r="BU846" s="187"/>
      <c r="BV846" s="187"/>
      <c r="BW846" s="193"/>
      <c r="BX846" s="193"/>
      <c r="BY846" s="154"/>
      <c r="BZ846" s="154"/>
      <c r="CA846" s="170"/>
      <c r="CB846" s="170"/>
      <c r="CC846" s="206"/>
      <c r="CD846" s="206"/>
      <c r="CE846" s="177"/>
      <c r="CF846" s="177"/>
      <c r="CI846" s="212"/>
      <c r="CJ846" s="212"/>
      <c r="CM846" s="160"/>
      <c r="CN846" s="160"/>
      <c r="CO846" s="218"/>
      <c r="CP846" s="218"/>
      <c r="CS846" s="107"/>
      <c r="CT846" s="107"/>
      <c r="CU846" s="187"/>
      <c r="CV846" s="187"/>
      <c r="CW846" s="230"/>
      <c r="CX846" s="230"/>
      <c r="CY846" s="236"/>
      <c r="CZ846" s="236"/>
      <c r="DA846" s="242"/>
      <c r="DB846" s="242"/>
      <c r="DC846" s="248"/>
      <c r="DD846" s="248"/>
      <c r="DE846" s="170"/>
      <c r="DF846" s="170"/>
      <c r="DG846" s="107"/>
      <c r="DH846" s="107"/>
      <c r="DK846" s="258"/>
      <c r="DL846" s="258"/>
      <c r="DM846" s="154"/>
      <c r="DN846" s="154"/>
      <c r="DO846" s="264"/>
      <c r="DP846" s="264"/>
      <c r="DQ846" s="270"/>
      <c r="DR846" s="270"/>
      <c r="DS846" s="113"/>
      <c r="DT846" s="113"/>
      <c r="DW846" s="276"/>
      <c r="DX846" s="276"/>
      <c r="DY846" s="282"/>
      <c r="DZ846" s="282"/>
      <c r="EA846" s="258"/>
      <c r="EB846" s="258"/>
      <c r="EC846" s="288"/>
      <c r="ED846" s="288"/>
      <c r="EG846" s="299"/>
      <c r="EH846" s="299"/>
      <c r="EI846" s="230"/>
      <c r="EJ846" s="230"/>
    </row>
    <row r="847" spans="1:140" s="91" customFormat="1" x14ac:dyDescent="0.2">
      <c r="A847" s="90"/>
      <c r="B847" s="81"/>
      <c r="D847" s="80"/>
      <c r="E847" s="96"/>
      <c r="F847" s="96"/>
      <c r="G847" s="97"/>
      <c r="H847" s="80"/>
      <c r="AL847" s="90"/>
      <c r="AM847" s="90"/>
      <c r="AY847" s="125"/>
      <c r="AZ847" s="125"/>
      <c r="BA847" s="107"/>
      <c r="BB847" s="107"/>
      <c r="BC847" s="131"/>
      <c r="BD847" s="131"/>
      <c r="BE847" s="170"/>
      <c r="BF847" s="170"/>
      <c r="BG847" s="119"/>
      <c r="BH847" s="119"/>
      <c r="BI847" s="113"/>
      <c r="BJ847" s="113"/>
      <c r="BK847" s="107"/>
      <c r="BL847" s="107"/>
      <c r="BM847" s="154"/>
      <c r="BN847" s="154"/>
      <c r="BO847" s="160"/>
      <c r="BP847" s="160"/>
      <c r="BQ847" s="107"/>
      <c r="BR847" s="107"/>
      <c r="BS847" s="177"/>
      <c r="BT847" s="177"/>
      <c r="BU847" s="187"/>
      <c r="BV847" s="187"/>
      <c r="BW847" s="193"/>
      <c r="BX847" s="193"/>
      <c r="BY847" s="154"/>
      <c r="BZ847" s="154"/>
      <c r="CA847" s="170"/>
      <c r="CB847" s="170"/>
      <c r="CC847" s="206"/>
      <c r="CD847" s="206"/>
      <c r="CE847" s="177"/>
      <c r="CF847" s="177"/>
      <c r="CI847" s="212"/>
      <c r="CJ847" s="212"/>
      <c r="CM847" s="160"/>
      <c r="CN847" s="160"/>
      <c r="CO847" s="218"/>
      <c r="CP847" s="218"/>
      <c r="CS847" s="107"/>
      <c r="CT847" s="107"/>
      <c r="CU847" s="187"/>
      <c r="CV847" s="187"/>
      <c r="CW847" s="230"/>
      <c r="CX847" s="230"/>
      <c r="CY847" s="236"/>
      <c r="CZ847" s="236"/>
      <c r="DA847" s="242"/>
      <c r="DB847" s="242"/>
      <c r="DC847" s="248"/>
      <c r="DD847" s="248"/>
      <c r="DE847" s="170"/>
      <c r="DF847" s="170"/>
      <c r="DG847" s="107"/>
      <c r="DH847" s="107"/>
      <c r="DK847" s="258"/>
      <c r="DL847" s="258"/>
      <c r="DM847" s="154"/>
      <c r="DN847" s="154"/>
      <c r="DO847" s="264"/>
      <c r="DP847" s="264"/>
      <c r="DQ847" s="270"/>
      <c r="DR847" s="270"/>
      <c r="DS847" s="113"/>
      <c r="DT847" s="113"/>
      <c r="DW847" s="276"/>
      <c r="DX847" s="276"/>
      <c r="DY847" s="282"/>
      <c r="DZ847" s="282"/>
      <c r="EA847" s="258"/>
      <c r="EB847" s="258"/>
      <c r="EC847" s="288"/>
      <c r="ED847" s="288"/>
      <c r="EG847" s="299"/>
      <c r="EH847" s="299"/>
      <c r="EI847" s="230"/>
      <c r="EJ847" s="230"/>
    </row>
    <row r="848" spans="1:140" s="91" customFormat="1" x14ac:dyDescent="0.2">
      <c r="A848" s="90"/>
      <c r="B848" s="81"/>
      <c r="D848" s="80"/>
      <c r="E848" s="96"/>
      <c r="F848" s="96"/>
      <c r="G848" s="97"/>
      <c r="H848" s="80"/>
      <c r="AL848" s="90"/>
      <c r="AM848" s="90"/>
      <c r="AY848" s="125"/>
      <c r="AZ848" s="125"/>
      <c r="BA848" s="107"/>
      <c r="BB848" s="107"/>
      <c r="BC848" s="131"/>
      <c r="BD848" s="131"/>
      <c r="BE848" s="170"/>
      <c r="BF848" s="170"/>
      <c r="BG848" s="119"/>
      <c r="BH848" s="119"/>
      <c r="BI848" s="113"/>
      <c r="BJ848" s="113"/>
      <c r="BK848" s="107"/>
      <c r="BL848" s="107"/>
      <c r="BM848" s="154"/>
      <c r="BN848" s="154"/>
      <c r="BO848" s="160"/>
      <c r="BP848" s="160"/>
      <c r="BQ848" s="107"/>
      <c r="BR848" s="107"/>
      <c r="BS848" s="177"/>
      <c r="BT848" s="177"/>
      <c r="BU848" s="187"/>
      <c r="BV848" s="187"/>
      <c r="BW848" s="193"/>
      <c r="BX848" s="193"/>
      <c r="BY848" s="154"/>
      <c r="BZ848" s="154"/>
      <c r="CA848" s="170"/>
      <c r="CB848" s="170"/>
      <c r="CC848" s="206"/>
      <c r="CD848" s="206"/>
      <c r="CE848" s="177"/>
      <c r="CF848" s="177"/>
      <c r="CI848" s="212"/>
      <c r="CJ848" s="212"/>
      <c r="CM848" s="160"/>
      <c r="CN848" s="160"/>
      <c r="CO848" s="218"/>
      <c r="CP848" s="218"/>
      <c r="CS848" s="107"/>
      <c r="CT848" s="107"/>
      <c r="CU848" s="187"/>
      <c r="CV848" s="187"/>
      <c r="CW848" s="230"/>
      <c r="CX848" s="230"/>
      <c r="CY848" s="236"/>
      <c r="CZ848" s="236"/>
      <c r="DA848" s="242"/>
      <c r="DB848" s="242"/>
      <c r="DC848" s="248"/>
      <c r="DD848" s="248"/>
      <c r="DE848" s="170"/>
      <c r="DF848" s="170"/>
      <c r="DG848" s="107"/>
      <c r="DH848" s="107"/>
      <c r="DK848" s="258"/>
      <c r="DL848" s="258"/>
      <c r="DM848" s="154"/>
      <c r="DN848" s="154"/>
      <c r="DO848" s="264"/>
      <c r="DP848" s="264"/>
      <c r="DQ848" s="270"/>
      <c r="DR848" s="270"/>
      <c r="DS848" s="113"/>
      <c r="DT848" s="113"/>
      <c r="DW848" s="276"/>
      <c r="DX848" s="276"/>
      <c r="DY848" s="282"/>
      <c r="DZ848" s="282"/>
      <c r="EA848" s="258"/>
      <c r="EB848" s="258"/>
      <c r="EC848" s="288"/>
      <c r="ED848" s="288"/>
      <c r="EG848" s="299"/>
      <c r="EH848" s="299"/>
      <c r="EI848" s="230"/>
      <c r="EJ848" s="230"/>
    </row>
    <row r="849" spans="1:140" s="91" customFormat="1" x14ac:dyDescent="0.2">
      <c r="A849" s="90"/>
      <c r="B849" s="81"/>
      <c r="D849" s="80"/>
      <c r="E849" s="96"/>
      <c r="F849" s="96"/>
      <c r="G849" s="97"/>
      <c r="H849" s="80"/>
      <c r="AL849" s="90"/>
      <c r="AM849" s="90"/>
      <c r="AY849" s="125"/>
      <c r="AZ849" s="125"/>
      <c r="BA849" s="107"/>
      <c r="BB849" s="107"/>
      <c r="BC849" s="131"/>
      <c r="BD849" s="131"/>
      <c r="BE849" s="170"/>
      <c r="BF849" s="170"/>
      <c r="BG849" s="119"/>
      <c r="BH849" s="119"/>
      <c r="BI849" s="113"/>
      <c r="BJ849" s="113"/>
      <c r="BK849" s="107"/>
      <c r="BL849" s="107"/>
      <c r="BM849" s="154"/>
      <c r="BN849" s="154"/>
      <c r="BO849" s="160"/>
      <c r="BP849" s="160"/>
      <c r="BQ849" s="107"/>
      <c r="BR849" s="107"/>
      <c r="BS849" s="177"/>
      <c r="BT849" s="177"/>
      <c r="BU849" s="187"/>
      <c r="BV849" s="187"/>
      <c r="BW849" s="193"/>
      <c r="BX849" s="193"/>
      <c r="BY849" s="154"/>
      <c r="BZ849" s="154"/>
      <c r="CA849" s="170"/>
      <c r="CB849" s="170"/>
      <c r="CC849" s="206"/>
      <c r="CD849" s="206"/>
      <c r="CE849" s="177"/>
      <c r="CF849" s="177"/>
      <c r="CI849" s="212"/>
      <c r="CJ849" s="212"/>
      <c r="CM849" s="160"/>
      <c r="CN849" s="160"/>
      <c r="CO849" s="218"/>
      <c r="CP849" s="218"/>
      <c r="CS849" s="107"/>
      <c r="CT849" s="107"/>
      <c r="CU849" s="187"/>
      <c r="CV849" s="187"/>
      <c r="CW849" s="230"/>
      <c r="CX849" s="230"/>
      <c r="CY849" s="236"/>
      <c r="CZ849" s="236"/>
      <c r="DA849" s="242"/>
      <c r="DB849" s="242"/>
      <c r="DC849" s="248"/>
      <c r="DD849" s="248"/>
      <c r="DE849" s="170"/>
      <c r="DF849" s="170"/>
      <c r="DG849" s="107"/>
      <c r="DH849" s="107"/>
      <c r="DK849" s="258"/>
      <c r="DL849" s="258"/>
      <c r="DM849" s="154"/>
      <c r="DN849" s="154"/>
      <c r="DO849" s="264"/>
      <c r="DP849" s="264"/>
      <c r="DQ849" s="270"/>
      <c r="DR849" s="270"/>
      <c r="DS849" s="113"/>
      <c r="DT849" s="113"/>
      <c r="DW849" s="276"/>
      <c r="DX849" s="276"/>
      <c r="DY849" s="282"/>
      <c r="DZ849" s="282"/>
      <c r="EA849" s="258"/>
      <c r="EB849" s="258"/>
      <c r="EC849" s="288"/>
      <c r="ED849" s="288"/>
      <c r="EG849" s="299"/>
      <c r="EH849" s="299"/>
      <c r="EI849" s="230"/>
      <c r="EJ849" s="230"/>
    </row>
    <row r="850" spans="1:140" s="91" customFormat="1" x14ac:dyDescent="0.2">
      <c r="A850" s="90"/>
      <c r="B850" s="81"/>
      <c r="D850" s="80"/>
      <c r="E850" s="96"/>
      <c r="F850" s="96"/>
      <c r="G850" s="97"/>
      <c r="H850" s="80"/>
      <c r="AL850" s="90"/>
      <c r="AM850" s="90"/>
      <c r="AY850" s="125"/>
      <c r="AZ850" s="125"/>
      <c r="BA850" s="107"/>
      <c r="BB850" s="107"/>
      <c r="BC850" s="131"/>
      <c r="BD850" s="131"/>
      <c r="BE850" s="170"/>
      <c r="BF850" s="170"/>
      <c r="BG850" s="119"/>
      <c r="BH850" s="119"/>
      <c r="BI850" s="113"/>
      <c r="BJ850" s="113"/>
      <c r="BK850" s="107"/>
      <c r="BL850" s="107"/>
      <c r="BM850" s="154"/>
      <c r="BN850" s="154"/>
      <c r="BO850" s="160"/>
      <c r="BP850" s="160"/>
      <c r="BQ850" s="107"/>
      <c r="BR850" s="107"/>
      <c r="BS850" s="177"/>
      <c r="BT850" s="177"/>
      <c r="BU850" s="187"/>
      <c r="BV850" s="187"/>
      <c r="BW850" s="193"/>
      <c r="BX850" s="193"/>
      <c r="BY850" s="154"/>
      <c r="BZ850" s="154"/>
      <c r="CA850" s="170"/>
      <c r="CB850" s="170"/>
      <c r="CC850" s="206"/>
      <c r="CD850" s="206"/>
      <c r="CE850" s="177"/>
      <c r="CF850" s="177"/>
      <c r="CI850" s="212"/>
      <c r="CJ850" s="212"/>
      <c r="CM850" s="160"/>
      <c r="CN850" s="160"/>
      <c r="CO850" s="218"/>
      <c r="CP850" s="218"/>
      <c r="CS850" s="107"/>
      <c r="CT850" s="107"/>
      <c r="CU850" s="187"/>
      <c r="CV850" s="187"/>
      <c r="CW850" s="230"/>
      <c r="CX850" s="230"/>
      <c r="CY850" s="236"/>
      <c r="CZ850" s="236"/>
      <c r="DA850" s="242"/>
      <c r="DB850" s="242"/>
      <c r="DC850" s="248"/>
      <c r="DD850" s="248"/>
      <c r="DE850" s="170"/>
      <c r="DF850" s="170"/>
      <c r="DG850" s="107"/>
      <c r="DH850" s="107"/>
      <c r="DK850" s="258"/>
      <c r="DL850" s="258"/>
      <c r="DM850" s="154"/>
      <c r="DN850" s="154"/>
      <c r="DO850" s="264"/>
      <c r="DP850" s="264"/>
      <c r="DQ850" s="270"/>
      <c r="DR850" s="270"/>
      <c r="DS850" s="113"/>
      <c r="DT850" s="113"/>
      <c r="DW850" s="276"/>
      <c r="DX850" s="276"/>
      <c r="DY850" s="282"/>
      <c r="DZ850" s="282"/>
      <c r="EA850" s="258"/>
      <c r="EB850" s="258"/>
      <c r="EC850" s="288"/>
      <c r="ED850" s="288"/>
      <c r="EG850" s="299"/>
      <c r="EH850" s="299"/>
      <c r="EI850" s="230"/>
      <c r="EJ850" s="230"/>
    </row>
    <row r="851" spans="1:140" s="91" customFormat="1" x14ac:dyDescent="0.2">
      <c r="A851" s="90"/>
      <c r="B851" s="81"/>
      <c r="D851" s="80"/>
      <c r="E851" s="96"/>
      <c r="F851" s="96"/>
      <c r="G851" s="97"/>
      <c r="H851" s="80"/>
      <c r="AL851" s="90"/>
      <c r="AM851" s="90"/>
      <c r="AY851" s="125"/>
      <c r="AZ851" s="125"/>
      <c r="BA851" s="107"/>
      <c r="BB851" s="107"/>
      <c r="BC851" s="131"/>
      <c r="BD851" s="131"/>
      <c r="BE851" s="170"/>
      <c r="BF851" s="170"/>
      <c r="BG851" s="119"/>
      <c r="BH851" s="119"/>
      <c r="BI851" s="113"/>
      <c r="BJ851" s="113"/>
      <c r="BK851" s="107"/>
      <c r="BL851" s="107"/>
      <c r="BM851" s="154"/>
      <c r="BN851" s="154"/>
      <c r="BO851" s="160"/>
      <c r="BP851" s="160"/>
      <c r="BQ851" s="107"/>
      <c r="BR851" s="107"/>
      <c r="BS851" s="177"/>
      <c r="BT851" s="177"/>
      <c r="BU851" s="187"/>
      <c r="BV851" s="187"/>
      <c r="BW851" s="193"/>
      <c r="BX851" s="193"/>
      <c r="BY851" s="154"/>
      <c r="BZ851" s="154"/>
      <c r="CA851" s="170"/>
      <c r="CB851" s="170"/>
      <c r="CC851" s="206"/>
      <c r="CD851" s="206"/>
      <c r="CE851" s="177"/>
      <c r="CF851" s="177"/>
      <c r="CI851" s="212"/>
      <c r="CJ851" s="212"/>
      <c r="CM851" s="160"/>
      <c r="CN851" s="160"/>
      <c r="CO851" s="218"/>
      <c r="CP851" s="218"/>
      <c r="CS851" s="107"/>
      <c r="CT851" s="107"/>
      <c r="CU851" s="187"/>
      <c r="CV851" s="187"/>
      <c r="CW851" s="230"/>
      <c r="CX851" s="230"/>
      <c r="CY851" s="236"/>
      <c r="CZ851" s="236"/>
      <c r="DA851" s="242"/>
      <c r="DB851" s="242"/>
      <c r="DC851" s="248"/>
      <c r="DD851" s="248"/>
      <c r="DE851" s="170"/>
      <c r="DF851" s="170"/>
      <c r="DG851" s="107"/>
      <c r="DH851" s="107"/>
      <c r="DK851" s="258"/>
      <c r="DL851" s="258"/>
      <c r="DM851" s="154"/>
      <c r="DN851" s="154"/>
      <c r="DO851" s="264"/>
      <c r="DP851" s="264"/>
      <c r="DQ851" s="270"/>
      <c r="DR851" s="270"/>
      <c r="DS851" s="113"/>
      <c r="DT851" s="113"/>
      <c r="DW851" s="276"/>
      <c r="DX851" s="276"/>
      <c r="DY851" s="282"/>
      <c r="DZ851" s="282"/>
      <c r="EA851" s="258"/>
      <c r="EB851" s="258"/>
      <c r="EC851" s="288"/>
      <c r="ED851" s="288"/>
      <c r="EG851" s="299"/>
      <c r="EH851" s="299"/>
      <c r="EI851" s="230"/>
      <c r="EJ851" s="230"/>
    </row>
    <row r="852" spans="1:140" s="91" customFormat="1" x14ac:dyDescent="0.2">
      <c r="A852" s="90"/>
      <c r="B852" s="81"/>
      <c r="D852" s="80"/>
      <c r="E852" s="96"/>
      <c r="F852" s="96"/>
      <c r="G852" s="97"/>
      <c r="H852" s="80"/>
      <c r="AL852" s="90"/>
      <c r="AM852" s="90"/>
      <c r="AY852" s="125"/>
      <c r="AZ852" s="125"/>
      <c r="BA852" s="107"/>
      <c r="BB852" s="107"/>
      <c r="BC852" s="131"/>
      <c r="BD852" s="131"/>
      <c r="BE852" s="170"/>
      <c r="BF852" s="170"/>
      <c r="BG852" s="119"/>
      <c r="BH852" s="119"/>
      <c r="BI852" s="113"/>
      <c r="BJ852" s="113"/>
      <c r="BK852" s="107"/>
      <c r="BL852" s="107"/>
      <c r="BM852" s="154"/>
      <c r="BN852" s="154"/>
      <c r="BO852" s="160"/>
      <c r="BP852" s="160"/>
      <c r="BQ852" s="107"/>
      <c r="BR852" s="107"/>
      <c r="BS852" s="177"/>
      <c r="BT852" s="177"/>
      <c r="BU852" s="187"/>
      <c r="BV852" s="187"/>
      <c r="BW852" s="193"/>
      <c r="BX852" s="193"/>
      <c r="BY852" s="154"/>
      <c r="BZ852" s="154"/>
      <c r="CA852" s="170"/>
      <c r="CB852" s="170"/>
      <c r="CC852" s="206"/>
      <c r="CD852" s="206"/>
      <c r="CE852" s="177"/>
      <c r="CF852" s="177"/>
      <c r="CI852" s="212"/>
      <c r="CJ852" s="212"/>
      <c r="CM852" s="160"/>
      <c r="CN852" s="160"/>
      <c r="CO852" s="218"/>
      <c r="CP852" s="218"/>
      <c r="CS852" s="107"/>
      <c r="CT852" s="107"/>
      <c r="CU852" s="187"/>
      <c r="CV852" s="187"/>
      <c r="CW852" s="230"/>
      <c r="CX852" s="230"/>
      <c r="CY852" s="236"/>
      <c r="CZ852" s="236"/>
      <c r="DA852" s="242"/>
      <c r="DB852" s="242"/>
      <c r="DC852" s="248"/>
      <c r="DD852" s="248"/>
      <c r="DE852" s="170"/>
      <c r="DF852" s="170"/>
      <c r="DG852" s="107"/>
      <c r="DH852" s="107"/>
      <c r="DK852" s="258"/>
      <c r="DL852" s="258"/>
      <c r="DM852" s="154"/>
      <c r="DN852" s="154"/>
      <c r="DO852" s="264"/>
      <c r="DP852" s="264"/>
      <c r="DQ852" s="270"/>
      <c r="DR852" s="270"/>
      <c r="DS852" s="113"/>
      <c r="DT852" s="113"/>
      <c r="DW852" s="276"/>
      <c r="DX852" s="276"/>
      <c r="DY852" s="282"/>
      <c r="DZ852" s="282"/>
      <c r="EA852" s="258"/>
      <c r="EB852" s="258"/>
      <c r="EC852" s="288"/>
      <c r="ED852" s="288"/>
      <c r="EG852" s="299"/>
      <c r="EH852" s="299"/>
      <c r="EI852" s="230"/>
      <c r="EJ852" s="230"/>
    </row>
    <row r="853" spans="1:140" s="91" customFormat="1" x14ac:dyDescent="0.2">
      <c r="A853" s="90"/>
      <c r="B853" s="81"/>
      <c r="D853" s="80"/>
      <c r="E853" s="96"/>
      <c r="F853" s="96"/>
      <c r="G853" s="97"/>
      <c r="H853" s="80"/>
      <c r="AL853" s="90"/>
      <c r="AM853" s="90"/>
      <c r="AY853" s="125"/>
      <c r="AZ853" s="125"/>
      <c r="BA853" s="107"/>
      <c r="BB853" s="107"/>
      <c r="BC853" s="131"/>
      <c r="BD853" s="131"/>
      <c r="BE853" s="170"/>
      <c r="BF853" s="170"/>
      <c r="BG853" s="119"/>
      <c r="BH853" s="119"/>
      <c r="BI853" s="113"/>
      <c r="BJ853" s="113"/>
      <c r="BK853" s="107"/>
      <c r="BL853" s="107"/>
      <c r="BM853" s="154"/>
      <c r="BN853" s="154"/>
      <c r="BO853" s="160"/>
      <c r="BP853" s="160"/>
      <c r="BQ853" s="107"/>
      <c r="BR853" s="107"/>
      <c r="BS853" s="177"/>
      <c r="BT853" s="177"/>
      <c r="BU853" s="187"/>
      <c r="BV853" s="187"/>
      <c r="BW853" s="193"/>
      <c r="BX853" s="193"/>
      <c r="BY853" s="154"/>
      <c r="BZ853" s="154"/>
      <c r="CA853" s="170"/>
      <c r="CB853" s="170"/>
      <c r="CC853" s="206"/>
      <c r="CD853" s="206"/>
      <c r="CE853" s="177"/>
      <c r="CF853" s="177"/>
      <c r="CI853" s="212"/>
      <c r="CJ853" s="212"/>
      <c r="CM853" s="160"/>
      <c r="CN853" s="160"/>
      <c r="CO853" s="218"/>
      <c r="CP853" s="218"/>
      <c r="CS853" s="107"/>
      <c r="CT853" s="107"/>
      <c r="CU853" s="187"/>
      <c r="CV853" s="187"/>
      <c r="CW853" s="230"/>
      <c r="CX853" s="230"/>
      <c r="CY853" s="236"/>
      <c r="CZ853" s="236"/>
      <c r="DA853" s="242"/>
      <c r="DB853" s="242"/>
      <c r="DC853" s="248"/>
      <c r="DD853" s="248"/>
      <c r="DE853" s="170"/>
      <c r="DF853" s="170"/>
      <c r="DG853" s="107"/>
      <c r="DH853" s="107"/>
      <c r="DK853" s="258"/>
      <c r="DL853" s="258"/>
      <c r="DM853" s="154"/>
      <c r="DN853" s="154"/>
      <c r="DO853" s="264"/>
      <c r="DP853" s="264"/>
      <c r="DQ853" s="270"/>
      <c r="DR853" s="270"/>
      <c r="DS853" s="113"/>
      <c r="DT853" s="113"/>
      <c r="DW853" s="276"/>
      <c r="DX853" s="276"/>
      <c r="DY853" s="282"/>
      <c r="DZ853" s="282"/>
      <c r="EA853" s="258"/>
      <c r="EB853" s="258"/>
      <c r="EC853" s="288"/>
      <c r="ED853" s="288"/>
      <c r="EG853" s="299"/>
      <c r="EH853" s="299"/>
      <c r="EI853" s="230"/>
      <c r="EJ853" s="230"/>
    </row>
    <row r="854" spans="1:140" s="91" customFormat="1" x14ac:dyDescent="0.2">
      <c r="A854" s="90"/>
      <c r="B854" s="81"/>
      <c r="D854" s="80"/>
      <c r="E854" s="96"/>
      <c r="F854" s="96"/>
      <c r="G854" s="97"/>
      <c r="H854" s="80"/>
      <c r="AL854" s="90"/>
      <c r="AM854" s="90"/>
      <c r="AY854" s="125"/>
      <c r="AZ854" s="125"/>
      <c r="BA854" s="107"/>
      <c r="BB854" s="107"/>
      <c r="BC854" s="131"/>
      <c r="BD854" s="131"/>
      <c r="BE854" s="170"/>
      <c r="BF854" s="170"/>
      <c r="BG854" s="119"/>
      <c r="BH854" s="119"/>
      <c r="BI854" s="113"/>
      <c r="BJ854" s="113"/>
      <c r="BK854" s="107"/>
      <c r="BL854" s="107"/>
      <c r="BM854" s="154"/>
      <c r="BN854" s="154"/>
      <c r="BO854" s="160"/>
      <c r="BP854" s="160"/>
      <c r="BQ854" s="107"/>
      <c r="BR854" s="107"/>
      <c r="BS854" s="177"/>
      <c r="BT854" s="177"/>
      <c r="BU854" s="187"/>
      <c r="BV854" s="187"/>
      <c r="BW854" s="193"/>
      <c r="BX854" s="193"/>
      <c r="BY854" s="154"/>
      <c r="BZ854" s="154"/>
      <c r="CA854" s="170"/>
      <c r="CB854" s="170"/>
      <c r="CC854" s="206"/>
      <c r="CD854" s="206"/>
      <c r="CE854" s="177"/>
      <c r="CF854" s="177"/>
      <c r="CI854" s="212"/>
      <c r="CJ854" s="212"/>
      <c r="CM854" s="160"/>
      <c r="CN854" s="160"/>
      <c r="CO854" s="218"/>
      <c r="CP854" s="218"/>
      <c r="CS854" s="107"/>
      <c r="CT854" s="107"/>
      <c r="CU854" s="187"/>
      <c r="CV854" s="187"/>
      <c r="CW854" s="230"/>
      <c r="CX854" s="230"/>
      <c r="CY854" s="236"/>
      <c r="CZ854" s="236"/>
      <c r="DA854" s="242"/>
      <c r="DB854" s="242"/>
      <c r="DC854" s="248"/>
      <c r="DD854" s="248"/>
      <c r="DE854" s="170"/>
      <c r="DF854" s="170"/>
      <c r="DG854" s="107"/>
      <c r="DH854" s="107"/>
      <c r="DK854" s="258"/>
      <c r="DL854" s="258"/>
      <c r="DM854" s="154"/>
      <c r="DN854" s="154"/>
      <c r="DO854" s="264"/>
      <c r="DP854" s="264"/>
      <c r="DQ854" s="270"/>
      <c r="DR854" s="270"/>
      <c r="DS854" s="113"/>
      <c r="DT854" s="113"/>
      <c r="DW854" s="276"/>
      <c r="DX854" s="276"/>
      <c r="DY854" s="282"/>
      <c r="DZ854" s="282"/>
      <c r="EA854" s="258"/>
      <c r="EB854" s="258"/>
      <c r="EC854" s="288"/>
      <c r="ED854" s="288"/>
      <c r="EG854" s="299"/>
      <c r="EH854" s="299"/>
      <c r="EI854" s="230"/>
      <c r="EJ854" s="230"/>
    </row>
    <row r="855" spans="1:140" s="91" customFormat="1" x14ac:dyDescent="0.2">
      <c r="A855" s="90"/>
      <c r="B855" s="81"/>
      <c r="D855" s="80"/>
      <c r="E855" s="96"/>
      <c r="F855" s="96"/>
      <c r="G855" s="97"/>
      <c r="H855" s="80"/>
      <c r="AL855" s="90"/>
      <c r="AM855" s="90"/>
      <c r="AY855" s="125"/>
      <c r="AZ855" s="125"/>
      <c r="BA855" s="107"/>
      <c r="BB855" s="107"/>
      <c r="BC855" s="131"/>
      <c r="BD855" s="131"/>
      <c r="BE855" s="170"/>
      <c r="BF855" s="170"/>
      <c r="BG855" s="119"/>
      <c r="BH855" s="119"/>
      <c r="BI855" s="113"/>
      <c r="BJ855" s="113"/>
      <c r="BK855" s="107"/>
      <c r="BL855" s="107"/>
      <c r="BM855" s="154"/>
      <c r="BN855" s="154"/>
      <c r="BO855" s="160"/>
      <c r="BP855" s="160"/>
      <c r="BQ855" s="107"/>
      <c r="BR855" s="107"/>
      <c r="BS855" s="177"/>
      <c r="BT855" s="177"/>
      <c r="BU855" s="187"/>
      <c r="BV855" s="187"/>
      <c r="BW855" s="193"/>
      <c r="BX855" s="193"/>
      <c r="BY855" s="154"/>
      <c r="BZ855" s="154"/>
      <c r="CA855" s="170"/>
      <c r="CB855" s="170"/>
      <c r="CC855" s="206"/>
      <c r="CD855" s="206"/>
      <c r="CE855" s="177"/>
      <c r="CF855" s="177"/>
      <c r="CI855" s="212"/>
      <c r="CJ855" s="212"/>
      <c r="CM855" s="160"/>
      <c r="CN855" s="160"/>
      <c r="CO855" s="218"/>
      <c r="CP855" s="218"/>
      <c r="CS855" s="107"/>
      <c r="CT855" s="107"/>
      <c r="CU855" s="187"/>
      <c r="CV855" s="187"/>
      <c r="CW855" s="230"/>
      <c r="CX855" s="230"/>
      <c r="CY855" s="236"/>
      <c r="CZ855" s="236"/>
      <c r="DA855" s="242"/>
      <c r="DB855" s="242"/>
      <c r="DC855" s="248"/>
      <c r="DD855" s="248"/>
      <c r="DE855" s="170"/>
      <c r="DF855" s="170"/>
      <c r="DG855" s="107"/>
      <c r="DH855" s="107"/>
      <c r="DK855" s="258"/>
      <c r="DL855" s="258"/>
      <c r="DM855" s="154"/>
      <c r="DN855" s="154"/>
      <c r="DO855" s="264"/>
      <c r="DP855" s="264"/>
      <c r="DQ855" s="270"/>
      <c r="DR855" s="270"/>
      <c r="DS855" s="113"/>
      <c r="DT855" s="113"/>
      <c r="DW855" s="276"/>
      <c r="DX855" s="276"/>
      <c r="DY855" s="282"/>
      <c r="DZ855" s="282"/>
      <c r="EA855" s="258"/>
      <c r="EB855" s="258"/>
      <c r="EC855" s="288"/>
      <c r="ED855" s="288"/>
      <c r="EG855" s="299"/>
      <c r="EH855" s="299"/>
      <c r="EI855" s="230"/>
      <c r="EJ855" s="230"/>
    </row>
    <row r="856" spans="1:140" s="91" customFormat="1" x14ac:dyDescent="0.2">
      <c r="A856" s="90"/>
      <c r="B856" s="81"/>
      <c r="D856" s="80"/>
      <c r="E856" s="96"/>
      <c r="F856" s="96"/>
      <c r="G856" s="97"/>
      <c r="H856" s="80"/>
      <c r="AL856" s="90"/>
      <c r="AM856" s="90"/>
      <c r="AY856" s="125"/>
      <c r="AZ856" s="125"/>
      <c r="BA856" s="107"/>
      <c r="BB856" s="107"/>
      <c r="BC856" s="131"/>
      <c r="BD856" s="131"/>
      <c r="BE856" s="170"/>
      <c r="BF856" s="170"/>
      <c r="BG856" s="119"/>
      <c r="BH856" s="119"/>
      <c r="BI856" s="113"/>
      <c r="BJ856" s="113"/>
      <c r="BK856" s="107"/>
      <c r="BL856" s="107"/>
      <c r="BM856" s="154"/>
      <c r="BN856" s="154"/>
      <c r="BO856" s="160"/>
      <c r="BP856" s="160"/>
      <c r="BQ856" s="107"/>
      <c r="BR856" s="107"/>
      <c r="BS856" s="177"/>
      <c r="BT856" s="177"/>
      <c r="BU856" s="187"/>
      <c r="BV856" s="187"/>
      <c r="BW856" s="193"/>
      <c r="BX856" s="193"/>
      <c r="BY856" s="154"/>
      <c r="BZ856" s="154"/>
      <c r="CA856" s="170"/>
      <c r="CB856" s="170"/>
      <c r="CC856" s="206"/>
      <c r="CD856" s="206"/>
      <c r="CE856" s="177"/>
      <c r="CF856" s="177"/>
      <c r="CI856" s="212"/>
      <c r="CJ856" s="212"/>
      <c r="CM856" s="160"/>
      <c r="CN856" s="160"/>
      <c r="CO856" s="218"/>
      <c r="CP856" s="218"/>
      <c r="CS856" s="107"/>
      <c r="CT856" s="107"/>
      <c r="CU856" s="187"/>
      <c r="CV856" s="187"/>
      <c r="CW856" s="230"/>
      <c r="CX856" s="230"/>
      <c r="CY856" s="236"/>
      <c r="CZ856" s="236"/>
      <c r="DA856" s="242"/>
      <c r="DB856" s="242"/>
      <c r="DC856" s="248"/>
      <c r="DD856" s="248"/>
      <c r="DE856" s="170"/>
      <c r="DF856" s="170"/>
      <c r="DG856" s="107"/>
      <c r="DH856" s="107"/>
      <c r="DK856" s="258"/>
      <c r="DL856" s="258"/>
      <c r="DM856" s="154"/>
      <c r="DN856" s="154"/>
      <c r="DO856" s="264"/>
      <c r="DP856" s="264"/>
      <c r="DQ856" s="270"/>
      <c r="DR856" s="270"/>
      <c r="DS856" s="113"/>
      <c r="DT856" s="113"/>
      <c r="DW856" s="276"/>
      <c r="DX856" s="276"/>
      <c r="DY856" s="282"/>
      <c r="DZ856" s="282"/>
      <c r="EA856" s="258"/>
      <c r="EB856" s="258"/>
      <c r="EC856" s="288"/>
      <c r="ED856" s="288"/>
      <c r="EG856" s="299"/>
      <c r="EH856" s="299"/>
      <c r="EI856" s="230"/>
      <c r="EJ856" s="230"/>
    </row>
    <row r="857" spans="1:140" s="91" customFormat="1" x14ac:dyDescent="0.2">
      <c r="A857" s="90"/>
      <c r="B857" s="81"/>
      <c r="D857" s="80"/>
      <c r="E857" s="96"/>
      <c r="F857" s="96"/>
      <c r="G857" s="97"/>
      <c r="H857" s="80"/>
      <c r="AL857" s="90"/>
      <c r="AM857" s="90"/>
      <c r="AY857" s="125"/>
      <c r="AZ857" s="125"/>
      <c r="BA857" s="107"/>
      <c r="BB857" s="107"/>
      <c r="BC857" s="131"/>
      <c r="BD857" s="131"/>
      <c r="BE857" s="170"/>
      <c r="BF857" s="170"/>
      <c r="BG857" s="119"/>
      <c r="BH857" s="119"/>
      <c r="BI857" s="113"/>
      <c r="BJ857" s="113"/>
      <c r="BK857" s="107"/>
      <c r="BL857" s="107"/>
      <c r="BM857" s="154"/>
      <c r="BN857" s="154"/>
      <c r="BO857" s="160"/>
      <c r="BP857" s="160"/>
      <c r="BQ857" s="107"/>
      <c r="BR857" s="107"/>
      <c r="BS857" s="177"/>
      <c r="BT857" s="177"/>
      <c r="BU857" s="187"/>
      <c r="BV857" s="187"/>
      <c r="BW857" s="193"/>
      <c r="BX857" s="193"/>
      <c r="BY857" s="154"/>
      <c r="BZ857" s="154"/>
      <c r="CA857" s="170"/>
      <c r="CB857" s="170"/>
      <c r="CC857" s="206"/>
      <c r="CD857" s="206"/>
      <c r="CE857" s="177"/>
      <c r="CF857" s="177"/>
      <c r="CI857" s="212"/>
      <c r="CJ857" s="212"/>
      <c r="CM857" s="160"/>
      <c r="CN857" s="160"/>
      <c r="CO857" s="218"/>
      <c r="CP857" s="218"/>
      <c r="CS857" s="107"/>
      <c r="CT857" s="107"/>
      <c r="CU857" s="187"/>
      <c r="CV857" s="187"/>
      <c r="CW857" s="230"/>
      <c r="CX857" s="230"/>
      <c r="CY857" s="236"/>
      <c r="CZ857" s="236"/>
      <c r="DA857" s="242"/>
      <c r="DB857" s="242"/>
      <c r="DC857" s="248"/>
      <c r="DD857" s="248"/>
      <c r="DE857" s="170"/>
      <c r="DF857" s="170"/>
      <c r="DG857" s="107"/>
      <c r="DH857" s="107"/>
      <c r="DK857" s="258"/>
      <c r="DL857" s="258"/>
      <c r="DM857" s="154"/>
      <c r="DN857" s="154"/>
      <c r="DO857" s="264"/>
      <c r="DP857" s="264"/>
      <c r="DQ857" s="270"/>
      <c r="DR857" s="270"/>
      <c r="DS857" s="113"/>
      <c r="DT857" s="113"/>
      <c r="DW857" s="276"/>
      <c r="DX857" s="276"/>
      <c r="DY857" s="282"/>
      <c r="DZ857" s="282"/>
      <c r="EA857" s="258"/>
      <c r="EB857" s="258"/>
      <c r="EC857" s="288"/>
      <c r="ED857" s="288"/>
      <c r="EG857" s="299"/>
      <c r="EH857" s="299"/>
      <c r="EI857" s="230"/>
      <c r="EJ857" s="230"/>
    </row>
    <row r="858" spans="1:140" s="91" customFormat="1" x14ac:dyDescent="0.2">
      <c r="A858" s="90"/>
      <c r="B858" s="81"/>
      <c r="D858" s="80"/>
      <c r="E858" s="96"/>
      <c r="F858" s="96"/>
      <c r="G858" s="97"/>
      <c r="H858" s="80"/>
      <c r="AL858" s="90"/>
      <c r="AM858" s="90"/>
      <c r="AY858" s="125"/>
      <c r="AZ858" s="125"/>
      <c r="BA858" s="107"/>
      <c r="BB858" s="107"/>
      <c r="BC858" s="131"/>
      <c r="BD858" s="131"/>
      <c r="BE858" s="170"/>
      <c r="BF858" s="170"/>
      <c r="BG858" s="119"/>
      <c r="BH858" s="119"/>
      <c r="BI858" s="113"/>
      <c r="BJ858" s="113"/>
      <c r="BK858" s="107"/>
      <c r="BL858" s="107"/>
      <c r="BM858" s="154"/>
      <c r="BN858" s="154"/>
      <c r="BO858" s="160"/>
      <c r="BP858" s="160"/>
      <c r="BQ858" s="107"/>
      <c r="BR858" s="107"/>
      <c r="BS858" s="177"/>
      <c r="BT858" s="177"/>
      <c r="BU858" s="187"/>
      <c r="BV858" s="187"/>
      <c r="BW858" s="193"/>
      <c r="BX858" s="193"/>
      <c r="BY858" s="154"/>
      <c r="BZ858" s="154"/>
      <c r="CA858" s="170"/>
      <c r="CB858" s="170"/>
      <c r="CC858" s="206"/>
      <c r="CD858" s="206"/>
      <c r="CE858" s="177"/>
      <c r="CF858" s="177"/>
      <c r="CI858" s="212"/>
      <c r="CJ858" s="212"/>
      <c r="CM858" s="160"/>
      <c r="CN858" s="160"/>
      <c r="CO858" s="218"/>
      <c r="CP858" s="218"/>
      <c r="CS858" s="107"/>
      <c r="CT858" s="107"/>
      <c r="CU858" s="187"/>
      <c r="CV858" s="187"/>
      <c r="CW858" s="230"/>
      <c r="CX858" s="230"/>
      <c r="CY858" s="236"/>
      <c r="CZ858" s="236"/>
      <c r="DA858" s="242"/>
      <c r="DB858" s="242"/>
      <c r="DC858" s="248"/>
      <c r="DD858" s="248"/>
      <c r="DE858" s="170"/>
      <c r="DF858" s="170"/>
      <c r="DG858" s="107"/>
      <c r="DH858" s="107"/>
      <c r="DK858" s="258"/>
      <c r="DL858" s="258"/>
      <c r="DM858" s="154"/>
      <c r="DN858" s="154"/>
      <c r="DO858" s="264"/>
      <c r="DP858" s="264"/>
      <c r="DQ858" s="270"/>
      <c r="DR858" s="270"/>
      <c r="DS858" s="113"/>
      <c r="DT858" s="113"/>
      <c r="DW858" s="276"/>
      <c r="DX858" s="276"/>
      <c r="DY858" s="282"/>
      <c r="DZ858" s="282"/>
      <c r="EA858" s="258"/>
      <c r="EB858" s="258"/>
      <c r="EC858" s="288"/>
      <c r="ED858" s="288"/>
      <c r="EG858" s="299"/>
      <c r="EH858" s="299"/>
      <c r="EI858" s="230"/>
      <c r="EJ858" s="230"/>
    </row>
    <row r="859" spans="1:140" s="91" customFormat="1" x14ac:dyDescent="0.2">
      <c r="A859" s="90"/>
      <c r="B859" s="81"/>
      <c r="D859" s="80"/>
      <c r="E859" s="96"/>
      <c r="F859" s="96"/>
      <c r="G859" s="97"/>
      <c r="H859" s="80"/>
      <c r="AL859" s="90"/>
      <c r="AM859" s="90"/>
      <c r="AY859" s="125"/>
      <c r="AZ859" s="125"/>
      <c r="BA859" s="107"/>
      <c r="BB859" s="107"/>
      <c r="BC859" s="131"/>
      <c r="BD859" s="131"/>
      <c r="BE859" s="170"/>
      <c r="BF859" s="170"/>
      <c r="BG859" s="119"/>
      <c r="BH859" s="119"/>
      <c r="BI859" s="113"/>
      <c r="BJ859" s="113"/>
      <c r="BK859" s="107"/>
      <c r="BL859" s="107"/>
      <c r="BM859" s="154"/>
      <c r="BN859" s="154"/>
      <c r="BO859" s="160"/>
      <c r="BP859" s="160"/>
      <c r="BQ859" s="107"/>
      <c r="BR859" s="107"/>
      <c r="BS859" s="177"/>
      <c r="BT859" s="177"/>
      <c r="BU859" s="187"/>
      <c r="BV859" s="187"/>
      <c r="BW859" s="193"/>
      <c r="BX859" s="193"/>
      <c r="BY859" s="154"/>
      <c r="BZ859" s="154"/>
      <c r="CA859" s="170"/>
      <c r="CB859" s="170"/>
      <c r="CC859" s="206"/>
      <c r="CD859" s="206"/>
      <c r="CE859" s="177"/>
      <c r="CF859" s="177"/>
      <c r="CI859" s="212"/>
      <c r="CJ859" s="212"/>
      <c r="CM859" s="160"/>
      <c r="CN859" s="160"/>
      <c r="CO859" s="218"/>
      <c r="CP859" s="218"/>
      <c r="CS859" s="107"/>
      <c r="CT859" s="107"/>
      <c r="CU859" s="187"/>
      <c r="CV859" s="187"/>
      <c r="CW859" s="230"/>
      <c r="CX859" s="230"/>
      <c r="CY859" s="236"/>
      <c r="CZ859" s="236"/>
      <c r="DA859" s="242"/>
      <c r="DB859" s="242"/>
      <c r="DC859" s="248"/>
      <c r="DD859" s="248"/>
      <c r="DE859" s="170"/>
      <c r="DF859" s="170"/>
      <c r="DG859" s="107"/>
      <c r="DH859" s="107"/>
      <c r="DK859" s="258"/>
      <c r="DL859" s="258"/>
      <c r="DM859" s="154"/>
      <c r="DN859" s="154"/>
      <c r="DO859" s="264"/>
      <c r="DP859" s="264"/>
      <c r="DQ859" s="270"/>
      <c r="DR859" s="270"/>
      <c r="DS859" s="113"/>
      <c r="DT859" s="113"/>
      <c r="DW859" s="276"/>
      <c r="DX859" s="276"/>
      <c r="DY859" s="282"/>
      <c r="DZ859" s="282"/>
      <c r="EA859" s="258"/>
      <c r="EB859" s="258"/>
      <c r="EC859" s="288"/>
      <c r="ED859" s="288"/>
      <c r="EG859" s="299"/>
      <c r="EH859" s="299"/>
      <c r="EI859" s="230"/>
      <c r="EJ859" s="230"/>
    </row>
    <row r="860" spans="1:140" s="91" customFormat="1" x14ac:dyDescent="0.2">
      <c r="A860" s="90"/>
      <c r="B860" s="81"/>
      <c r="D860" s="80"/>
      <c r="E860" s="96"/>
      <c r="F860" s="96"/>
      <c r="G860" s="97"/>
      <c r="H860" s="80"/>
      <c r="AL860" s="90"/>
      <c r="AM860" s="90"/>
      <c r="AY860" s="125"/>
      <c r="AZ860" s="125"/>
      <c r="BA860" s="107"/>
      <c r="BB860" s="107"/>
      <c r="BC860" s="131"/>
      <c r="BD860" s="131"/>
      <c r="BE860" s="170"/>
      <c r="BF860" s="170"/>
      <c r="BG860" s="119"/>
      <c r="BH860" s="119"/>
      <c r="BI860" s="113"/>
      <c r="BJ860" s="113"/>
      <c r="BK860" s="107"/>
      <c r="BL860" s="107"/>
      <c r="BM860" s="154"/>
      <c r="BN860" s="154"/>
      <c r="BO860" s="160"/>
      <c r="BP860" s="160"/>
      <c r="BQ860" s="107"/>
      <c r="BR860" s="107"/>
      <c r="BS860" s="177"/>
      <c r="BT860" s="177"/>
      <c r="BU860" s="187"/>
      <c r="BV860" s="187"/>
      <c r="BW860" s="193"/>
      <c r="BX860" s="193"/>
      <c r="BY860" s="154"/>
      <c r="BZ860" s="154"/>
      <c r="CA860" s="170"/>
      <c r="CB860" s="170"/>
      <c r="CC860" s="206"/>
      <c r="CD860" s="206"/>
      <c r="CE860" s="177"/>
      <c r="CF860" s="177"/>
      <c r="CI860" s="212"/>
      <c r="CJ860" s="212"/>
      <c r="CM860" s="160"/>
      <c r="CN860" s="160"/>
      <c r="CO860" s="218"/>
      <c r="CP860" s="218"/>
      <c r="CS860" s="107"/>
      <c r="CT860" s="107"/>
      <c r="CU860" s="187"/>
      <c r="CV860" s="187"/>
      <c r="CW860" s="230"/>
      <c r="CX860" s="230"/>
      <c r="CY860" s="236"/>
      <c r="CZ860" s="236"/>
      <c r="DA860" s="242"/>
      <c r="DB860" s="242"/>
      <c r="DC860" s="248"/>
      <c r="DD860" s="248"/>
      <c r="DE860" s="170"/>
      <c r="DF860" s="170"/>
      <c r="DG860" s="107"/>
      <c r="DH860" s="107"/>
      <c r="DK860" s="258"/>
      <c r="DL860" s="258"/>
      <c r="DM860" s="154"/>
      <c r="DN860" s="154"/>
      <c r="DO860" s="264"/>
      <c r="DP860" s="264"/>
      <c r="DQ860" s="270"/>
      <c r="DR860" s="270"/>
      <c r="DS860" s="113"/>
      <c r="DT860" s="113"/>
      <c r="DW860" s="276"/>
      <c r="DX860" s="276"/>
      <c r="DY860" s="282"/>
      <c r="DZ860" s="282"/>
      <c r="EA860" s="258"/>
      <c r="EB860" s="258"/>
      <c r="EC860" s="288"/>
      <c r="ED860" s="288"/>
      <c r="EG860" s="299"/>
      <c r="EH860" s="299"/>
      <c r="EI860" s="230"/>
      <c r="EJ860" s="230"/>
    </row>
    <row r="861" spans="1:140" s="91" customFormat="1" x14ac:dyDescent="0.2">
      <c r="A861" s="90"/>
      <c r="B861" s="81"/>
      <c r="D861" s="80"/>
      <c r="E861" s="96"/>
      <c r="F861" s="96"/>
      <c r="G861" s="97"/>
      <c r="H861" s="80"/>
      <c r="AL861" s="90"/>
      <c r="AM861" s="90"/>
      <c r="AY861" s="125"/>
      <c r="AZ861" s="125"/>
      <c r="BA861" s="107"/>
      <c r="BB861" s="107"/>
      <c r="BC861" s="131"/>
      <c r="BD861" s="131"/>
      <c r="BE861" s="170"/>
      <c r="BF861" s="170"/>
      <c r="BG861" s="119"/>
      <c r="BH861" s="119"/>
      <c r="BI861" s="113"/>
      <c r="BJ861" s="113"/>
      <c r="BK861" s="107"/>
      <c r="BL861" s="107"/>
      <c r="BM861" s="154"/>
      <c r="BN861" s="154"/>
      <c r="BO861" s="160"/>
      <c r="BP861" s="160"/>
      <c r="BQ861" s="107"/>
      <c r="BR861" s="107"/>
      <c r="BS861" s="177"/>
      <c r="BT861" s="177"/>
      <c r="BU861" s="187"/>
      <c r="BV861" s="187"/>
      <c r="BW861" s="193"/>
      <c r="BX861" s="193"/>
      <c r="BY861" s="154"/>
      <c r="BZ861" s="154"/>
      <c r="CA861" s="170"/>
      <c r="CB861" s="170"/>
      <c r="CC861" s="206"/>
      <c r="CD861" s="206"/>
      <c r="CE861" s="177"/>
      <c r="CF861" s="177"/>
      <c r="CI861" s="212"/>
      <c r="CJ861" s="212"/>
      <c r="CM861" s="160"/>
      <c r="CN861" s="160"/>
      <c r="CO861" s="218"/>
      <c r="CP861" s="218"/>
      <c r="CS861" s="107"/>
      <c r="CT861" s="107"/>
      <c r="CU861" s="187"/>
      <c r="CV861" s="187"/>
      <c r="CW861" s="230"/>
      <c r="CX861" s="230"/>
      <c r="CY861" s="236"/>
      <c r="CZ861" s="236"/>
      <c r="DA861" s="242"/>
      <c r="DB861" s="242"/>
      <c r="DC861" s="248"/>
      <c r="DD861" s="248"/>
      <c r="DE861" s="170"/>
      <c r="DF861" s="170"/>
      <c r="DG861" s="107"/>
      <c r="DH861" s="107"/>
      <c r="DK861" s="258"/>
      <c r="DL861" s="258"/>
      <c r="DM861" s="154"/>
      <c r="DN861" s="154"/>
      <c r="DO861" s="264"/>
      <c r="DP861" s="264"/>
      <c r="DQ861" s="270"/>
      <c r="DR861" s="270"/>
      <c r="DS861" s="113"/>
      <c r="DT861" s="113"/>
      <c r="DW861" s="276"/>
      <c r="DX861" s="276"/>
      <c r="DY861" s="282"/>
      <c r="DZ861" s="282"/>
      <c r="EA861" s="258"/>
      <c r="EB861" s="258"/>
      <c r="EC861" s="288"/>
      <c r="ED861" s="288"/>
      <c r="EG861" s="299"/>
      <c r="EH861" s="299"/>
      <c r="EI861" s="230"/>
      <c r="EJ861" s="230"/>
    </row>
    <row r="862" spans="1:140" s="91" customFormat="1" x14ac:dyDescent="0.2">
      <c r="A862" s="90"/>
      <c r="B862" s="81"/>
      <c r="D862" s="80"/>
      <c r="E862" s="96"/>
      <c r="F862" s="96"/>
      <c r="G862" s="97"/>
      <c r="H862" s="80"/>
      <c r="AL862" s="90"/>
      <c r="AM862" s="90"/>
      <c r="AY862" s="125"/>
      <c r="AZ862" s="125"/>
      <c r="BA862" s="107"/>
      <c r="BB862" s="107"/>
      <c r="BC862" s="131"/>
      <c r="BD862" s="131"/>
      <c r="BE862" s="170"/>
      <c r="BF862" s="170"/>
      <c r="BG862" s="119"/>
      <c r="BH862" s="119"/>
      <c r="BI862" s="113"/>
      <c r="BJ862" s="113"/>
      <c r="BK862" s="107"/>
      <c r="BL862" s="107"/>
      <c r="BM862" s="154"/>
      <c r="BN862" s="154"/>
      <c r="BO862" s="160"/>
      <c r="BP862" s="160"/>
      <c r="BQ862" s="107"/>
      <c r="BR862" s="107"/>
      <c r="BS862" s="177"/>
      <c r="BT862" s="177"/>
      <c r="BU862" s="187"/>
      <c r="BV862" s="187"/>
      <c r="BW862" s="193"/>
      <c r="BX862" s="193"/>
      <c r="BY862" s="154"/>
      <c r="BZ862" s="154"/>
      <c r="CA862" s="170"/>
      <c r="CB862" s="170"/>
      <c r="CC862" s="206"/>
      <c r="CD862" s="206"/>
      <c r="CE862" s="177"/>
      <c r="CF862" s="177"/>
      <c r="CI862" s="212"/>
      <c r="CJ862" s="212"/>
      <c r="CM862" s="160"/>
      <c r="CN862" s="160"/>
      <c r="CO862" s="218"/>
      <c r="CP862" s="218"/>
      <c r="CS862" s="107"/>
      <c r="CT862" s="107"/>
      <c r="CU862" s="187"/>
      <c r="CV862" s="187"/>
      <c r="CW862" s="230"/>
      <c r="CX862" s="230"/>
      <c r="CY862" s="236"/>
      <c r="CZ862" s="236"/>
      <c r="DA862" s="242"/>
      <c r="DB862" s="242"/>
      <c r="DC862" s="248"/>
      <c r="DD862" s="248"/>
      <c r="DE862" s="170"/>
      <c r="DF862" s="170"/>
      <c r="DG862" s="107"/>
      <c r="DH862" s="107"/>
      <c r="DK862" s="258"/>
      <c r="DL862" s="258"/>
      <c r="DM862" s="154"/>
      <c r="DN862" s="154"/>
      <c r="DO862" s="264"/>
      <c r="DP862" s="264"/>
      <c r="DQ862" s="270"/>
      <c r="DR862" s="270"/>
      <c r="DS862" s="113"/>
      <c r="DT862" s="113"/>
      <c r="DW862" s="276"/>
      <c r="DX862" s="276"/>
      <c r="DY862" s="282"/>
      <c r="DZ862" s="282"/>
      <c r="EA862" s="258"/>
      <c r="EB862" s="258"/>
      <c r="EC862" s="288"/>
      <c r="ED862" s="288"/>
      <c r="EG862" s="299"/>
      <c r="EH862" s="299"/>
      <c r="EI862" s="230"/>
      <c r="EJ862" s="230"/>
    </row>
    <row r="863" spans="1:140" s="91" customFormat="1" x14ac:dyDescent="0.2">
      <c r="A863" s="90"/>
      <c r="B863" s="81"/>
      <c r="D863" s="80"/>
      <c r="E863" s="96"/>
      <c r="F863" s="96"/>
      <c r="G863" s="97"/>
      <c r="H863" s="80"/>
      <c r="AL863" s="90"/>
      <c r="AM863" s="90"/>
      <c r="AY863" s="125"/>
      <c r="AZ863" s="125"/>
      <c r="BA863" s="107"/>
      <c r="BB863" s="107"/>
      <c r="BC863" s="131"/>
      <c r="BD863" s="131"/>
      <c r="BE863" s="170"/>
      <c r="BF863" s="170"/>
      <c r="BG863" s="119"/>
      <c r="BH863" s="119"/>
      <c r="BI863" s="113"/>
      <c r="BJ863" s="113"/>
      <c r="BK863" s="107"/>
      <c r="BL863" s="107"/>
      <c r="BM863" s="154"/>
      <c r="BN863" s="154"/>
      <c r="BO863" s="160"/>
      <c r="BP863" s="160"/>
      <c r="BQ863" s="107"/>
      <c r="BR863" s="107"/>
      <c r="BS863" s="177"/>
      <c r="BT863" s="177"/>
      <c r="BU863" s="187"/>
      <c r="BV863" s="187"/>
      <c r="BW863" s="193"/>
      <c r="BX863" s="193"/>
      <c r="BY863" s="154"/>
      <c r="BZ863" s="154"/>
      <c r="CA863" s="170"/>
      <c r="CB863" s="170"/>
      <c r="CC863" s="206"/>
      <c r="CD863" s="206"/>
      <c r="CE863" s="177"/>
      <c r="CF863" s="177"/>
      <c r="CI863" s="212"/>
      <c r="CJ863" s="212"/>
      <c r="CM863" s="160"/>
      <c r="CN863" s="160"/>
      <c r="CO863" s="218"/>
      <c r="CP863" s="218"/>
      <c r="CS863" s="107"/>
      <c r="CT863" s="107"/>
      <c r="CU863" s="187"/>
      <c r="CV863" s="187"/>
      <c r="CW863" s="230"/>
      <c r="CX863" s="230"/>
      <c r="CY863" s="236"/>
      <c r="CZ863" s="236"/>
      <c r="DA863" s="242"/>
      <c r="DB863" s="242"/>
      <c r="DC863" s="248"/>
      <c r="DD863" s="248"/>
      <c r="DE863" s="170"/>
      <c r="DF863" s="170"/>
      <c r="DG863" s="107"/>
      <c r="DH863" s="107"/>
      <c r="DK863" s="258"/>
      <c r="DL863" s="258"/>
      <c r="DM863" s="154"/>
      <c r="DN863" s="154"/>
      <c r="DO863" s="264"/>
      <c r="DP863" s="264"/>
      <c r="DQ863" s="270"/>
      <c r="DR863" s="270"/>
      <c r="DS863" s="113"/>
      <c r="DT863" s="113"/>
      <c r="DW863" s="276"/>
      <c r="DX863" s="276"/>
      <c r="DY863" s="282"/>
      <c r="DZ863" s="282"/>
      <c r="EA863" s="258"/>
      <c r="EB863" s="258"/>
      <c r="EC863" s="288"/>
      <c r="ED863" s="288"/>
      <c r="EG863" s="299"/>
      <c r="EH863" s="299"/>
      <c r="EI863" s="230"/>
      <c r="EJ863" s="230"/>
    </row>
    <row r="864" spans="1:140" s="91" customFormat="1" x14ac:dyDescent="0.2">
      <c r="A864" s="90"/>
      <c r="B864" s="81"/>
      <c r="D864" s="80"/>
      <c r="E864" s="96"/>
      <c r="F864" s="96"/>
      <c r="G864" s="97"/>
      <c r="H864" s="80"/>
      <c r="AL864" s="90"/>
      <c r="AM864" s="90"/>
      <c r="AY864" s="125"/>
      <c r="AZ864" s="125"/>
      <c r="BA864" s="107"/>
      <c r="BB864" s="107"/>
      <c r="BC864" s="131"/>
      <c r="BD864" s="131"/>
      <c r="BE864" s="170"/>
      <c r="BF864" s="170"/>
      <c r="BG864" s="119"/>
      <c r="BH864" s="119"/>
      <c r="BI864" s="113"/>
      <c r="BJ864" s="113"/>
      <c r="BK864" s="107"/>
      <c r="BL864" s="107"/>
      <c r="BM864" s="154"/>
      <c r="BN864" s="154"/>
      <c r="BO864" s="160"/>
      <c r="BP864" s="160"/>
      <c r="BQ864" s="107"/>
      <c r="BR864" s="107"/>
      <c r="BS864" s="177"/>
      <c r="BT864" s="177"/>
      <c r="BU864" s="187"/>
      <c r="BV864" s="187"/>
      <c r="BW864" s="193"/>
      <c r="BX864" s="193"/>
      <c r="BY864" s="154"/>
      <c r="BZ864" s="154"/>
      <c r="CA864" s="170"/>
      <c r="CB864" s="170"/>
      <c r="CC864" s="206"/>
      <c r="CD864" s="206"/>
      <c r="CE864" s="177"/>
      <c r="CF864" s="177"/>
      <c r="CI864" s="212"/>
      <c r="CJ864" s="212"/>
      <c r="CM864" s="160"/>
      <c r="CN864" s="160"/>
      <c r="CO864" s="218"/>
      <c r="CP864" s="218"/>
      <c r="CS864" s="107"/>
      <c r="CT864" s="107"/>
      <c r="CU864" s="187"/>
      <c r="CV864" s="187"/>
      <c r="CW864" s="230"/>
      <c r="CX864" s="230"/>
      <c r="CY864" s="236"/>
      <c r="CZ864" s="236"/>
      <c r="DA864" s="242"/>
      <c r="DB864" s="242"/>
      <c r="DC864" s="248"/>
      <c r="DD864" s="248"/>
      <c r="DE864" s="170"/>
      <c r="DF864" s="170"/>
      <c r="DG864" s="107"/>
      <c r="DH864" s="107"/>
      <c r="DK864" s="258"/>
      <c r="DL864" s="258"/>
      <c r="DM864" s="154"/>
      <c r="DN864" s="154"/>
      <c r="DO864" s="264"/>
      <c r="DP864" s="264"/>
      <c r="DQ864" s="270"/>
      <c r="DR864" s="270"/>
      <c r="DS864" s="113"/>
      <c r="DT864" s="113"/>
      <c r="DW864" s="276"/>
      <c r="DX864" s="276"/>
      <c r="DY864" s="282"/>
      <c r="DZ864" s="282"/>
      <c r="EA864" s="258"/>
      <c r="EB864" s="258"/>
      <c r="EC864" s="288"/>
      <c r="ED864" s="288"/>
      <c r="EG864" s="299"/>
      <c r="EH864" s="299"/>
      <c r="EI864" s="230"/>
      <c r="EJ864" s="230"/>
    </row>
    <row r="865" spans="1:140" s="91" customFormat="1" x14ac:dyDescent="0.2">
      <c r="A865" s="90"/>
      <c r="B865" s="81"/>
      <c r="D865" s="80"/>
      <c r="E865" s="96"/>
      <c r="F865" s="96"/>
      <c r="G865" s="97"/>
      <c r="H865" s="80"/>
      <c r="AL865" s="90"/>
      <c r="AM865" s="90"/>
      <c r="AY865" s="125"/>
      <c r="AZ865" s="125"/>
      <c r="BA865" s="107"/>
      <c r="BB865" s="107"/>
      <c r="BC865" s="131"/>
      <c r="BD865" s="131"/>
      <c r="BE865" s="170"/>
      <c r="BF865" s="170"/>
      <c r="BG865" s="119"/>
      <c r="BH865" s="119"/>
      <c r="BI865" s="113"/>
      <c r="BJ865" s="113"/>
      <c r="BK865" s="107"/>
      <c r="BL865" s="107"/>
      <c r="BM865" s="154"/>
      <c r="BN865" s="154"/>
      <c r="BO865" s="160"/>
      <c r="BP865" s="160"/>
      <c r="BQ865" s="107"/>
      <c r="BR865" s="107"/>
      <c r="BS865" s="177"/>
      <c r="BT865" s="177"/>
      <c r="BU865" s="187"/>
      <c r="BV865" s="187"/>
      <c r="BW865" s="193"/>
      <c r="BX865" s="193"/>
      <c r="BY865" s="154"/>
      <c r="BZ865" s="154"/>
      <c r="CA865" s="170"/>
      <c r="CB865" s="170"/>
      <c r="CC865" s="206"/>
      <c r="CD865" s="206"/>
      <c r="CE865" s="177"/>
      <c r="CF865" s="177"/>
      <c r="CI865" s="212"/>
      <c r="CJ865" s="212"/>
      <c r="CM865" s="160"/>
      <c r="CN865" s="160"/>
      <c r="CO865" s="218"/>
      <c r="CP865" s="218"/>
      <c r="CS865" s="107"/>
      <c r="CT865" s="107"/>
      <c r="CU865" s="187"/>
      <c r="CV865" s="187"/>
      <c r="CW865" s="230"/>
      <c r="CX865" s="230"/>
      <c r="CY865" s="236"/>
      <c r="CZ865" s="236"/>
      <c r="DA865" s="242"/>
      <c r="DB865" s="242"/>
      <c r="DC865" s="248"/>
      <c r="DD865" s="248"/>
      <c r="DE865" s="170"/>
      <c r="DF865" s="170"/>
      <c r="DG865" s="107"/>
      <c r="DH865" s="107"/>
      <c r="DK865" s="258"/>
      <c r="DL865" s="258"/>
      <c r="DM865" s="154"/>
      <c r="DN865" s="154"/>
      <c r="DO865" s="264"/>
      <c r="DP865" s="264"/>
      <c r="DQ865" s="270"/>
      <c r="DR865" s="270"/>
      <c r="DS865" s="113"/>
      <c r="DT865" s="113"/>
      <c r="DW865" s="276"/>
      <c r="DX865" s="276"/>
      <c r="DY865" s="282"/>
      <c r="DZ865" s="282"/>
      <c r="EA865" s="258"/>
      <c r="EB865" s="258"/>
      <c r="EC865" s="288"/>
      <c r="ED865" s="288"/>
      <c r="EG865" s="299"/>
      <c r="EH865" s="299"/>
      <c r="EI865" s="230"/>
      <c r="EJ865" s="230"/>
    </row>
    <row r="866" spans="1:140" s="91" customFormat="1" x14ac:dyDescent="0.2">
      <c r="A866" s="90"/>
      <c r="B866" s="81"/>
      <c r="D866" s="80"/>
      <c r="E866" s="96"/>
      <c r="F866" s="96"/>
      <c r="G866" s="97"/>
      <c r="H866" s="80"/>
      <c r="AL866" s="90"/>
      <c r="AM866" s="90"/>
      <c r="AY866" s="125"/>
      <c r="AZ866" s="125"/>
      <c r="BA866" s="107"/>
      <c r="BB866" s="107"/>
      <c r="BC866" s="131"/>
      <c r="BD866" s="131"/>
      <c r="BE866" s="170"/>
      <c r="BF866" s="170"/>
      <c r="BG866" s="119"/>
      <c r="BH866" s="119"/>
      <c r="BI866" s="113"/>
      <c r="BJ866" s="113"/>
      <c r="BK866" s="107"/>
      <c r="BL866" s="107"/>
      <c r="BM866" s="154"/>
      <c r="BN866" s="154"/>
      <c r="BO866" s="160"/>
      <c r="BP866" s="160"/>
      <c r="BQ866" s="107"/>
      <c r="BR866" s="107"/>
      <c r="BS866" s="177"/>
      <c r="BT866" s="177"/>
      <c r="BU866" s="187"/>
      <c r="BV866" s="187"/>
      <c r="BW866" s="193"/>
      <c r="BX866" s="193"/>
      <c r="BY866" s="154"/>
      <c r="BZ866" s="154"/>
      <c r="CA866" s="170"/>
      <c r="CB866" s="170"/>
      <c r="CC866" s="206"/>
      <c r="CD866" s="206"/>
      <c r="CE866" s="177"/>
      <c r="CF866" s="177"/>
      <c r="CI866" s="212"/>
      <c r="CJ866" s="212"/>
      <c r="CM866" s="160"/>
      <c r="CN866" s="160"/>
      <c r="CO866" s="218"/>
      <c r="CP866" s="218"/>
      <c r="CS866" s="107"/>
      <c r="CT866" s="107"/>
      <c r="CU866" s="187"/>
      <c r="CV866" s="187"/>
      <c r="CW866" s="230"/>
      <c r="CX866" s="230"/>
      <c r="CY866" s="236"/>
      <c r="CZ866" s="236"/>
      <c r="DA866" s="242"/>
      <c r="DB866" s="242"/>
      <c r="DC866" s="248"/>
      <c r="DD866" s="248"/>
      <c r="DE866" s="170"/>
      <c r="DF866" s="170"/>
      <c r="DG866" s="107"/>
      <c r="DH866" s="107"/>
      <c r="DK866" s="258"/>
      <c r="DL866" s="258"/>
      <c r="DM866" s="154"/>
      <c r="DN866" s="154"/>
      <c r="DO866" s="264"/>
      <c r="DP866" s="264"/>
      <c r="DQ866" s="270"/>
      <c r="DR866" s="270"/>
      <c r="DS866" s="113"/>
      <c r="DT866" s="113"/>
      <c r="DW866" s="276"/>
      <c r="DX866" s="276"/>
      <c r="DY866" s="282"/>
      <c r="DZ866" s="282"/>
      <c r="EA866" s="258"/>
      <c r="EB866" s="258"/>
      <c r="EC866" s="288"/>
      <c r="ED866" s="288"/>
      <c r="EG866" s="299"/>
      <c r="EH866" s="299"/>
      <c r="EI866" s="230"/>
      <c r="EJ866" s="230"/>
    </row>
    <row r="867" spans="1:140" s="91" customFormat="1" x14ac:dyDescent="0.2">
      <c r="A867" s="90"/>
      <c r="B867" s="81"/>
      <c r="D867" s="80"/>
      <c r="E867" s="96"/>
      <c r="F867" s="96"/>
      <c r="G867" s="97"/>
      <c r="H867" s="80"/>
      <c r="AL867" s="90"/>
      <c r="AM867" s="90"/>
      <c r="AY867" s="125"/>
      <c r="AZ867" s="125"/>
      <c r="BA867" s="107"/>
      <c r="BB867" s="107"/>
      <c r="BC867" s="131"/>
      <c r="BD867" s="131"/>
      <c r="BE867" s="170"/>
      <c r="BF867" s="170"/>
      <c r="BG867" s="119"/>
      <c r="BH867" s="119"/>
      <c r="BI867" s="113"/>
      <c r="BJ867" s="113"/>
      <c r="BK867" s="107"/>
      <c r="BL867" s="107"/>
      <c r="BM867" s="154"/>
      <c r="BN867" s="154"/>
      <c r="BO867" s="160"/>
      <c r="BP867" s="160"/>
      <c r="BQ867" s="107"/>
      <c r="BR867" s="107"/>
      <c r="BS867" s="177"/>
      <c r="BT867" s="177"/>
      <c r="BU867" s="187"/>
      <c r="BV867" s="187"/>
      <c r="BW867" s="193"/>
      <c r="BX867" s="193"/>
      <c r="BY867" s="154"/>
      <c r="BZ867" s="154"/>
      <c r="CA867" s="170"/>
      <c r="CB867" s="170"/>
      <c r="CC867" s="206"/>
      <c r="CD867" s="206"/>
      <c r="CE867" s="177"/>
      <c r="CF867" s="177"/>
      <c r="CI867" s="212"/>
      <c r="CJ867" s="212"/>
      <c r="CM867" s="160"/>
      <c r="CN867" s="160"/>
      <c r="CO867" s="218"/>
      <c r="CP867" s="218"/>
      <c r="CS867" s="107"/>
      <c r="CT867" s="107"/>
      <c r="CU867" s="187"/>
      <c r="CV867" s="187"/>
      <c r="CW867" s="230"/>
      <c r="CX867" s="230"/>
      <c r="CY867" s="236"/>
      <c r="CZ867" s="236"/>
      <c r="DA867" s="242"/>
      <c r="DB867" s="242"/>
      <c r="DC867" s="248"/>
      <c r="DD867" s="248"/>
      <c r="DE867" s="170"/>
      <c r="DF867" s="170"/>
      <c r="DG867" s="107"/>
      <c r="DH867" s="107"/>
      <c r="DK867" s="258"/>
      <c r="DL867" s="258"/>
      <c r="DM867" s="154"/>
      <c r="DN867" s="154"/>
      <c r="DO867" s="264"/>
      <c r="DP867" s="264"/>
      <c r="DQ867" s="270"/>
      <c r="DR867" s="270"/>
      <c r="DS867" s="113"/>
      <c r="DT867" s="113"/>
      <c r="DW867" s="276"/>
      <c r="DX867" s="276"/>
      <c r="DY867" s="282"/>
      <c r="DZ867" s="282"/>
      <c r="EA867" s="258"/>
      <c r="EB867" s="258"/>
      <c r="EC867" s="288"/>
      <c r="ED867" s="288"/>
      <c r="EG867" s="299"/>
      <c r="EH867" s="299"/>
      <c r="EI867" s="230"/>
      <c r="EJ867" s="230"/>
    </row>
    <row r="868" spans="1:140" s="91" customFormat="1" x14ac:dyDescent="0.2">
      <c r="A868" s="90"/>
      <c r="B868" s="81"/>
      <c r="D868" s="80"/>
      <c r="E868" s="96"/>
      <c r="F868" s="96"/>
      <c r="G868" s="97"/>
      <c r="H868" s="80"/>
      <c r="AL868" s="90"/>
      <c r="AM868" s="90"/>
      <c r="AY868" s="125"/>
      <c r="AZ868" s="125"/>
      <c r="BA868" s="107"/>
      <c r="BB868" s="107"/>
      <c r="BC868" s="131"/>
      <c r="BD868" s="131"/>
      <c r="BE868" s="170"/>
      <c r="BF868" s="170"/>
      <c r="BG868" s="119"/>
      <c r="BH868" s="119"/>
      <c r="BI868" s="113"/>
      <c r="BJ868" s="113"/>
      <c r="BK868" s="107"/>
      <c r="BL868" s="107"/>
      <c r="BM868" s="154"/>
      <c r="BN868" s="154"/>
      <c r="BO868" s="160"/>
      <c r="BP868" s="160"/>
      <c r="BQ868" s="107"/>
      <c r="BR868" s="107"/>
      <c r="BS868" s="177"/>
      <c r="BT868" s="177"/>
      <c r="BU868" s="187"/>
      <c r="BV868" s="187"/>
      <c r="BW868" s="193"/>
      <c r="BX868" s="193"/>
      <c r="BY868" s="154"/>
      <c r="BZ868" s="154"/>
      <c r="CA868" s="170"/>
      <c r="CB868" s="170"/>
      <c r="CC868" s="206"/>
      <c r="CD868" s="206"/>
      <c r="CE868" s="177"/>
      <c r="CF868" s="177"/>
      <c r="CI868" s="212"/>
      <c r="CJ868" s="212"/>
      <c r="CM868" s="160"/>
      <c r="CN868" s="160"/>
      <c r="CO868" s="218"/>
      <c r="CP868" s="218"/>
      <c r="CS868" s="107"/>
      <c r="CT868" s="107"/>
      <c r="CU868" s="187"/>
      <c r="CV868" s="187"/>
      <c r="CW868" s="230"/>
      <c r="CX868" s="230"/>
      <c r="CY868" s="236"/>
      <c r="CZ868" s="236"/>
      <c r="DA868" s="242"/>
      <c r="DB868" s="242"/>
      <c r="DC868" s="248"/>
      <c r="DD868" s="248"/>
      <c r="DE868" s="170"/>
      <c r="DF868" s="170"/>
      <c r="DG868" s="107"/>
      <c r="DH868" s="107"/>
      <c r="DK868" s="258"/>
      <c r="DL868" s="258"/>
      <c r="DM868" s="154"/>
      <c r="DN868" s="154"/>
      <c r="DO868" s="264"/>
      <c r="DP868" s="264"/>
      <c r="DQ868" s="270"/>
      <c r="DR868" s="270"/>
      <c r="DS868" s="113"/>
      <c r="DT868" s="113"/>
      <c r="DW868" s="276"/>
      <c r="DX868" s="276"/>
      <c r="DY868" s="282"/>
      <c r="DZ868" s="282"/>
      <c r="EA868" s="258"/>
      <c r="EB868" s="258"/>
      <c r="EC868" s="288"/>
      <c r="ED868" s="288"/>
      <c r="EG868" s="299"/>
      <c r="EH868" s="299"/>
      <c r="EI868" s="230"/>
      <c r="EJ868" s="230"/>
    </row>
    <row r="869" spans="1:140" s="91" customFormat="1" x14ac:dyDescent="0.2">
      <c r="A869" s="90"/>
      <c r="B869" s="81"/>
      <c r="D869" s="80"/>
      <c r="E869" s="96"/>
      <c r="F869" s="96"/>
      <c r="G869" s="97"/>
      <c r="H869" s="80"/>
      <c r="AL869" s="90"/>
      <c r="AM869" s="90"/>
      <c r="AY869" s="125"/>
      <c r="AZ869" s="125"/>
      <c r="BA869" s="107"/>
      <c r="BB869" s="107"/>
      <c r="BC869" s="131"/>
      <c r="BD869" s="131"/>
      <c r="BE869" s="170"/>
      <c r="BF869" s="170"/>
      <c r="BG869" s="119"/>
      <c r="BH869" s="119"/>
      <c r="BI869" s="113"/>
      <c r="BJ869" s="113"/>
      <c r="BK869" s="107"/>
      <c r="BL869" s="107"/>
      <c r="BM869" s="154"/>
      <c r="BN869" s="154"/>
      <c r="BO869" s="160"/>
      <c r="BP869" s="160"/>
      <c r="BQ869" s="107"/>
      <c r="BR869" s="107"/>
      <c r="BS869" s="177"/>
      <c r="BT869" s="177"/>
      <c r="BU869" s="187"/>
      <c r="BV869" s="187"/>
      <c r="BW869" s="193"/>
      <c r="BX869" s="193"/>
      <c r="BY869" s="154"/>
      <c r="BZ869" s="154"/>
      <c r="CA869" s="170"/>
      <c r="CB869" s="170"/>
      <c r="CC869" s="206"/>
      <c r="CD869" s="206"/>
      <c r="CE869" s="177"/>
      <c r="CF869" s="177"/>
      <c r="CI869" s="212"/>
      <c r="CJ869" s="212"/>
      <c r="CM869" s="160"/>
      <c r="CN869" s="160"/>
      <c r="CO869" s="218"/>
      <c r="CP869" s="218"/>
      <c r="CS869" s="107"/>
      <c r="CT869" s="107"/>
      <c r="CU869" s="187"/>
      <c r="CV869" s="187"/>
      <c r="CW869" s="230"/>
      <c r="CX869" s="230"/>
      <c r="CY869" s="236"/>
      <c r="CZ869" s="236"/>
      <c r="DA869" s="242"/>
      <c r="DB869" s="242"/>
      <c r="DC869" s="248"/>
      <c r="DD869" s="248"/>
      <c r="DE869" s="170"/>
      <c r="DF869" s="170"/>
      <c r="DG869" s="107"/>
      <c r="DH869" s="107"/>
      <c r="DK869" s="258"/>
      <c r="DL869" s="258"/>
      <c r="DM869" s="154"/>
      <c r="DN869" s="154"/>
      <c r="DO869" s="264"/>
      <c r="DP869" s="264"/>
      <c r="DQ869" s="270"/>
      <c r="DR869" s="270"/>
      <c r="DS869" s="113"/>
      <c r="DT869" s="113"/>
      <c r="DW869" s="276"/>
      <c r="DX869" s="276"/>
      <c r="DY869" s="282"/>
      <c r="DZ869" s="282"/>
      <c r="EA869" s="258"/>
      <c r="EB869" s="258"/>
      <c r="EC869" s="288"/>
      <c r="ED869" s="288"/>
      <c r="EG869" s="299"/>
      <c r="EH869" s="299"/>
      <c r="EI869" s="230"/>
      <c r="EJ869" s="230"/>
    </row>
    <row r="870" spans="1:140" s="91" customFormat="1" x14ac:dyDescent="0.2">
      <c r="A870" s="90"/>
      <c r="B870" s="81"/>
      <c r="D870" s="80"/>
      <c r="E870" s="96"/>
      <c r="F870" s="96"/>
      <c r="G870" s="97"/>
      <c r="H870" s="80"/>
      <c r="AL870" s="90"/>
      <c r="AM870" s="90"/>
      <c r="AY870" s="125"/>
      <c r="AZ870" s="125"/>
      <c r="BA870" s="107"/>
      <c r="BB870" s="107"/>
      <c r="BC870" s="131"/>
      <c r="BD870" s="131"/>
      <c r="BE870" s="170"/>
      <c r="BF870" s="170"/>
      <c r="BG870" s="119"/>
      <c r="BH870" s="119"/>
      <c r="BI870" s="113"/>
      <c r="BJ870" s="113"/>
      <c r="BK870" s="107"/>
      <c r="BL870" s="107"/>
      <c r="BM870" s="154"/>
      <c r="BN870" s="154"/>
      <c r="BO870" s="160"/>
      <c r="BP870" s="160"/>
      <c r="BQ870" s="107"/>
      <c r="BR870" s="107"/>
      <c r="BS870" s="177"/>
      <c r="BT870" s="177"/>
      <c r="BU870" s="187"/>
      <c r="BV870" s="187"/>
      <c r="BW870" s="193"/>
      <c r="BX870" s="193"/>
      <c r="BY870" s="154"/>
      <c r="BZ870" s="154"/>
      <c r="CA870" s="170"/>
      <c r="CB870" s="170"/>
      <c r="CC870" s="206"/>
      <c r="CD870" s="206"/>
      <c r="CE870" s="177"/>
      <c r="CF870" s="177"/>
      <c r="CI870" s="212"/>
      <c r="CJ870" s="212"/>
      <c r="CM870" s="160"/>
      <c r="CN870" s="160"/>
      <c r="CO870" s="218"/>
      <c r="CP870" s="218"/>
      <c r="CS870" s="107"/>
      <c r="CT870" s="107"/>
      <c r="CU870" s="187"/>
      <c r="CV870" s="187"/>
      <c r="CW870" s="230"/>
      <c r="CX870" s="230"/>
      <c r="CY870" s="236"/>
      <c r="CZ870" s="236"/>
      <c r="DA870" s="242"/>
      <c r="DB870" s="242"/>
      <c r="DC870" s="248"/>
      <c r="DD870" s="248"/>
      <c r="DE870" s="170"/>
      <c r="DF870" s="170"/>
      <c r="DG870" s="107"/>
      <c r="DH870" s="107"/>
      <c r="DK870" s="258"/>
      <c r="DL870" s="258"/>
      <c r="DM870" s="154"/>
      <c r="DN870" s="154"/>
      <c r="DO870" s="264"/>
      <c r="DP870" s="264"/>
      <c r="DQ870" s="270"/>
      <c r="DR870" s="270"/>
      <c r="DS870" s="113"/>
      <c r="DT870" s="113"/>
      <c r="DW870" s="276"/>
      <c r="DX870" s="276"/>
      <c r="DY870" s="282"/>
      <c r="DZ870" s="282"/>
      <c r="EA870" s="258"/>
      <c r="EB870" s="258"/>
      <c r="EC870" s="288"/>
      <c r="ED870" s="288"/>
      <c r="EG870" s="299"/>
      <c r="EH870" s="299"/>
      <c r="EI870" s="230"/>
      <c r="EJ870" s="230"/>
    </row>
    <row r="871" spans="1:140" s="91" customFormat="1" x14ac:dyDescent="0.2">
      <c r="A871" s="90"/>
      <c r="B871" s="81"/>
      <c r="D871" s="80"/>
      <c r="E871" s="96"/>
      <c r="F871" s="96"/>
      <c r="G871" s="97"/>
      <c r="H871" s="80"/>
      <c r="AL871" s="90"/>
      <c r="AM871" s="90"/>
      <c r="AY871" s="125"/>
      <c r="AZ871" s="125"/>
      <c r="BA871" s="107"/>
      <c r="BB871" s="107"/>
      <c r="BC871" s="131"/>
      <c r="BD871" s="131"/>
      <c r="BE871" s="170"/>
      <c r="BF871" s="170"/>
      <c r="BG871" s="119"/>
      <c r="BH871" s="119"/>
      <c r="BI871" s="113"/>
      <c r="BJ871" s="113"/>
      <c r="BK871" s="107"/>
      <c r="BL871" s="107"/>
      <c r="BM871" s="154"/>
      <c r="BN871" s="154"/>
      <c r="BO871" s="160"/>
      <c r="BP871" s="160"/>
      <c r="BQ871" s="107"/>
      <c r="BR871" s="107"/>
      <c r="BS871" s="177"/>
      <c r="BT871" s="177"/>
      <c r="BU871" s="187"/>
      <c r="BV871" s="187"/>
      <c r="BW871" s="193"/>
      <c r="BX871" s="193"/>
      <c r="BY871" s="154"/>
      <c r="BZ871" s="154"/>
      <c r="CA871" s="170"/>
      <c r="CB871" s="170"/>
      <c r="CC871" s="206"/>
      <c r="CD871" s="206"/>
      <c r="CE871" s="177"/>
      <c r="CF871" s="177"/>
      <c r="CI871" s="212"/>
      <c r="CJ871" s="212"/>
      <c r="CM871" s="160"/>
      <c r="CN871" s="160"/>
      <c r="CO871" s="218"/>
      <c r="CP871" s="218"/>
      <c r="CS871" s="107"/>
      <c r="CT871" s="107"/>
      <c r="CU871" s="187"/>
      <c r="CV871" s="187"/>
      <c r="CW871" s="230"/>
      <c r="CX871" s="230"/>
      <c r="CY871" s="236"/>
      <c r="CZ871" s="236"/>
      <c r="DA871" s="242"/>
      <c r="DB871" s="242"/>
      <c r="DC871" s="248"/>
      <c r="DD871" s="248"/>
      <c r="DE871" s="170"/>
      <c r="DF871" s="170"/>
      <c r="DG871" s="107"/>
      <c r="DH871" s="107"/>
      <c r="DK871" s="258"/>
      <c r="DL871" s="258"/>
      <c r="DM871" s="154"/>
      <c r="DN871" s="154"/>
      <c r="DO871" s="264"/>
      <c r="DP871" s="264"/>
      <c r="DQ871" s="270"/>
      <c r="DR871" s="270"/>
      <c r="DS871" s="113"/>
      <c r="DT871" s="113"/>
      <c r="DW871" s="276"/>
      <c r="DX871" s="276"/>
      <c r="DY871" s="282"/>
      <c r="DZ871" s="282"/>
      <c r="EA871" s="258"/>
      <c r="EB871" s="258"/>
      <c r="EC871" s="288"/>
      <c r="ED871" s="288"/>
      <c r="EG871" s="299"/>
      <c r="EH871" s="299"/>
      <c r="EI871" s="230"/>
      <c r="EJ871" s="230"/>
    </row>
  </sheetData>
  <sortState ref="A5:CB146">
    <sortCondition ref="B5:B146"/>
  </sortState>
  <mergeCells count="47">
    <mergeCell ref="DU4:DV4"/>
    <mergeCell ref="DW4:DX4"/>
    <mergeCell ref="EE4:EF4"/>
    <mergeCell ref="EG4:EH4"/>
    <mergeCell ref="DY4:DZ4"/>
    <mergeCell ref="EA4:EB4"/>
    <mergeCell ref="EC4:ED4"/>
    <mergeCell ref="E4:G4"/>
    <mergeCell ref="AY4:AZ4"/>
    <mergeCell ref="BA4:BB4"/>
    <mergeCell ref="BC4:BD4"/>
    <mergeCell ref="BE4:BF4"/>
    <mergeCell ref="BQ4:BR4"/>
    <mergeCell ref="BG4:BH4"/>
    <mergeCell ref="BI4:BJ4"/>
    <mergeCell ref="BK4:BL4"/>
    <mergeCell ref="BM4:BN4"/>
    <mergeCell ref="BO4:BP4"/>
    <mergeCell ref="BS4:BT4"/>
    <mergeCell ref="CU4:CV4"/>
    <mergeCell ref="CO4:CP4"/>
    <mergeCell ref="CK4:CL4"/>
    <mergeCell ref="BY4:BZ4"/>
    <mergeCell ref="CA4:CB4"/>
    <mergeCell ref="CC4:CD4"/>
    <mergeCell ref="CE4:CF4"/>
    <mergeCell ref="CG4:CH4"/>
    <mergeCell ref="CM4:CN4"/>
    <mergeCell ref="CI4:CJ4"/>
    <mergeCell ref="CQ4:CR4"/>
    <mergeCell ref="CS4:CT4"/>
    <mergeCell ref="EK4:EL4"/>
    <mergeCell ref="DK4:DL4"/>
    <mergeCell ref="DI4:DJ4"/>
    <mergeCell ref="BU4:BV4"/>
    <mergeCell ref="BW4:BX4"/>
    <mergeCell ref="CW4:CX4"/>
    <mergeCell ref="CY4:CZ4"/>
    <mergeCell ref="DE4:DF4"/>
    <mergeCell ref="DC4:DD4"/>
    <mergeCell ref="DG4:DH4"/>
    <mergeCell ref="DA4:DB4"/>
    <mergeCell ref="EI4:EJ4"/>
    <mergeCell ref="DO4:DP4"/>
    <mergeCell ref="DM4:DN4"/>
    <mergeCell ref="DQ4:DR4"/>
    <mergeCell ref="DS4:DT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:H24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Đầu</vt:lpstr>
      <vt:lpstr>Dây</vt:lpstr>
      <vt:lpstr>SP từ 01-10-2016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dcterms:created xsi:type="dcterms:W3CDTF">2014-07-15T03:29:56Z</dcterms:created>
  <dcterms:modified xsi:type="dcterms:W3CDTF">2016-12-26T04:41:40Z</dcterms:modified>
</cp:coreProperties>
</file>